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efani\Urgentni centar KCS\UC Urgentni-liftovi, trijaza, nefrologija\TENDER\TENDER\NEFROLOGIJA predmer\"/>
    </mc:Choice>
  </mc:AlternateContent>
  <xr:revisionPtr revIDLastSave="0" documentId="13_ncr:1_{26415D00-BF70-41AB-9921-C22671D77012}" xr6:coauthVersionLast="45" xr6:coauthVersionMax="45" xr10:uidLastSave="{00000000-0000-0000-0000-000000000000}"/>
  <bookViews>
    <workbookView xWindow="-108" yWindow="-108" windowWidth="23256" windowHeight="12576" tabRatio="580" xr2:uid="{00000000-000D-0000-FFFF-FFFF00000000}"/>
  </bookViews>
  <sheets>
    <sheet name="Objekat 7 grejanje" sheetId="8" r:id="rId1"/>
    <sheet name="Objekat 7 VRF" sheetId="10" r:id="rId2"/>
    <sheet name="Objekat 7 odsis.ventilacija" sheetId="11" r:id="rId3"/>
    <sheet name="Objekat 7 ventilacija" sheetId="12" r:id="rId4"/>
    <sheet name="Objekat 7 demontazni radovi" sheetId="13" r:id="rId5"/>
    <sheet name="Objekat 7 rekapitulacija" sheetId="14" r:id="rId6"/>
  </sheets>
  <definedNames>
    <definedName name="KKK" localSheetId="4">#REF!</definedName>
    <definedName name="KKK" localSheetId="2">#REF!</definedName>
    <definedName name="KKK" localSheetId="5">#REF!</definedName>
    <definedName name="KKK" localSheetId="3">#REF!</definedName>
    <definedName name="KKK" localSheetId="1">#REF!</definedName>
    <definedName name="KKK">#REF!</definedName>
    <definedName name="MKMA" localSheetId="4">#REF!</definedName>
    <definedName name="MKMA" localSheetId="2">#REF!</definedName>
    <definedName name="MKMA" localSheetId="5">#REF!</definedName>
    <definedName name="MKMA" localSheetId="3">#REF!</definedName>
    <definedName name="MKMA" localSheetId="1">#REF!</definedName>
    <definedName name="MKMA">#REF!</definedName>
    <definedName name="_xlnm.Print_Area" localSheetId="4">'Objekat 7 demontazni radovi'!$A$1:$F$8</definedName>
    <definedName name="_xlnm.Print_Area" localSheetId="0">'Objekat 7 grejanje'!$A$1:$F$65</definedName>
    <definedName name="_xlnm.Print_Area" localSheetId="2">'Objekat 7 odsis.ventilacija'!$A$1:$F$20</definedName>
    <definedName name="_xlnm.Print_Area" localSheetId="5">'Objekat 7 rekapitulacija'!$A$1:$F$35</definedName>
    <definedName name="_xlnm.Print_Area" localSheetId="3">'Objekat 7 ventilacija'!$A$1:$F$43</definedName>
    <definedName name="_xlnm.Print_Area" localSheetId="1">'Objekat 7 VRF'!$A$1:$F$91</definedName>
    <definedName name="_xlnm.Print_Titles" localSheetId="4">'Objekat 7 demontazni radovi'!$1:$4</definedName>
    <definedName name="_xlnm.Print_Titles" localSheetId="0">'Objekat 7 grejanje'!$1:$6</definedName>
    <definedName name="_xlnm.Print_Titles" localSheetId="2">'Objekat 7 odsis.ventilacija'!$1:$3</definedName>
    <definedName name="_xlnm.Print_Titles" localSheetId="5">'Objekat 7 rekapitulacija'!$1:$5</definedName>
    <definedName name="_xlnm.Print_Titles" localSheetId="3">'Objekat 7 ventilacija'!$1:$5</definedName>
    <definedName name="_xlnm.Print_Titles" localSheetId="1">'Objekat 7 VRF'!$1:$5</definedName>
    <definedName name="SASDAS" localSheetId="4">#REF!</definedName>
    <definedName name="SASDAS" localSheetId="5">#REF!</definedName>
    <definedName name="SASDAS" localSheetId="3">#REF!</definedName>
    <definedName name="SASDAS">#REF!</definedName>
    <definedName name="sumapodstanica" localSheetId="4">#REF!</definedName>
    <definedName name="sumapodstanica" localSheetId="2">#REF!</definedName>
    <definedName name="sumapodstanica" localSheetId="5">#REF!</definedName>
    <definedName name="sumapodstanica" localSheetId="3">#REF!</definedName>
    <definedName name="sumapodstanica" localSheetId="1">#REF!</definedName>
    <definedName name="sumapodstanica">#REF!</definedName>
    <definedName name="UKUPNO" localSheetId="4">#REF!</definedName>
    <definedName name="UKUPNO" localSheetId="2">#REF!</definedName>
    <definedName name="UKUPNO" localSheetId="5">#REF!</definedName>
    <definedName name="UKUPNO" localSheetId="3">#REF!</definedName>
    <definedName name="UKUPNO" localSheetId="1">#REF!</definedName>
    <definedName name="UKUPNO">#REF!</definedName>
    <definedName name="ukupno_a" localSheetId="4">#REF!</definedName>
    <definedName name="ukupno_a" localSheetId="2">#REF!</definedName>
    <definedName name="ukupno_a" localSheetId="5">#REF!</definedName>
    <definedName name="ukupno_a" localSheetId="3">#REF!</definedName>
    <definedName name="ukupno_a" localSheetId="1">#REF!</definedName>
    <definedName name="ukupno_a">#REF!</definedName>
    <definedName name="ukupno_b" localSheetId="4">#REF!</definedName>
    <definedName name="ukupno_b" localSheetId="2">#REF!</definedName>
    <definedName name="ukupno_b" localSheetId="5">#REF!</definedName>
    <definedName name="ukupno_b" localSheetId="3">#REF!</definedName>
    <definedName name="ukupno_b" localSheetId="1">#REF!</definedName>
    <definedName name="ukupno_b">#REF!</definedName>
    <definedName name="ukupno_c" localSheetId="4">#REF!</definedName>
    <definedName name="ukupno_c" localSheetId="2">#REF!</definedName>
    <definedName name="ukupno_c" localSheetId="5">#REF!</definedName>
    <definedName name="ukupno_c" localSheetId="3">#REF!</definedName>
    <definedName name="ukupno_c" localSheetId="1">#REF!</definedName>
    <definedName name="ukupno_c">#REF!</definedName>
    <definedName name="ukupno_d" localSheetId="4">#REF!</definedName>
    <definedName name="ukupno_d" localSheetId="2">#REF!</definedName>
    <definedName name="ukupno_d" localSheetId="5">#REF!</definedName>
    <definedName name="ukupno_d" localSheetId="3">#REF!</definedName>
    <definedName name="ukupno_d" localSheetId="1">#REF!</definedName>
    <definedName name="ukupno_d">#REF!</definedName>
    <definedName name="ukupno_e" localSheetId="4">#REF!</definedName>
    <definedName name="ukupno_e" localSheetId="2">#REF!</definedName>
    <definedName name="ukupno_e" localSheetId="5">#REF!</definedName>
    <definedName name="ukupno_e" localSheetId="3">#REF!</definedName>
    <definedName name="ukupno_e" localSheetId="1">#REF!</definedName>
    <definedName name="ukupno_e">#REF!</definedName>
    <definedName name="ukupno_f" localSheetId="4">#REF!</definedName>
    <definedName name="ukupno_f" localSheetId="2">#REF!</definedName>
    <definedName name="ukupno_f" localSheetId="5">#REF!</definedName>
    <definedName name="ukupno_f" localSheetId="3">#REF!</definedName>
    <definedName name="ukupno_f" localSheetId="1">#REF!</definedName>
    <definedName name="ukupno_f">#REF!</definedName>
    <definedName name="ukupno_grom" localSheetId="4">#REF!</definedName>
    <definedName name="ukupno_grom" localSheetId="2">#REF!</definedName>
    <definedName name="ukupno_grom" localSheetId="5">#REF!</definedName>
    <definedName name="ukupno_grom" localSheetId="3">#REF!</definedName>
    <definedName name="ukupno_grom" localSheetId="1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2" l="1"/>
  <c r="F64" i="8"/>
  <c r="F27" i="8"/>
  <c r="F38" i="12" l="1"/>
  <c r="F85" i="10" l="1"/>
  <c r="F80" i="10"/>
  <c r="F57" i="8"/>
  <c r="F58" i="8"/>
  <c r="F19" i="11"/>
  <c r="F16" i="11"/>
  <c r="F12" i="11"/>
  <c r="F11" i="11"/>
  <c r="F7" i="13"/>
  <c r="F6" i="13"/>
  <c r="F5" i="13"/>
  <c r="F26" i="12"/>
  <c r="F23" i="12"/>
  <c r="F32" i="12"/>
  <c r="F35" i="12"/>
  <c r="F29" i="12"/>
  <c r="F22" i="12"/>
  <c r="F20" i="11" l="1"/>
  <c r="F43" i="12"/>
  <c r="F54" i="8"/>
  <c r="F53" i="8"/>
  <c r="F52" i="8"/>
  <c r="F51" i="8"/>
  <c r="F50" i="8"/>
  <c r="F8" i="13" l="1"/>
  <c r="F90" i="10" l="1"/>
  <c r="F89" i="10"/>
  <c r="F88" i="10"/>
  <c r="F87" i="10"/>
  <c r="F84" i="10"/>
  <c r="F79" i="10"/>
  <c r="F78" i="10"/>
  <c r="F77" i="10"/>
  <c r="F76" i="10"/>
  <c r="F75" i="10"/>
  <c r="F64" i="10"/>
  <c r="F54" i="10"/>
  <c r="F53" i="10"/>
  <c r="F71" i="10"/>
  <c r="F70" i="10"/>
  <c r="F69" i="10"/>
  <c r="F68" i="10"/>
  <c r="F67" i="10"/>
  <c r="F66" i="10"/>
  <c r="F59" i="10"/>
  <c r="F58" i="10"/>
  <c r="F46" i="10"/>
  <c r="F39" i="10"/>
  <c r="F33" i="10"/>
  <c r="F25" i="10"/>
  <c r="F46" i="8"/>
  <c r="F45" i="8"/>
  <c r="F44" i="8"/>
  <c r="F43" i="8"/>
  <c r="F42" i="8"/>
  <c r="F41" i="8"/>
  <c r="F40" i="8"/>
  <c r="D34" i="8"/>
  <c r="D38" i="8" s="1"/>
  <c r="F29" i="8"/>
  <c r="F28" i="8"/>
  <c r="F26" i="8"/>
  <c r="F22" i="8"/>
  <c r="F21" i="8"/>
  <c r="F20" i="8"/>
  <c r="F19" i="8"/>
  <c r="F18" i="8"/>
  <c r="F17" i="8"/>
  <c r="F9" i="14"/>
  <c r="F91" i="10" l="1"/>
  <c r="F7" i="14" s="1"/>
  <c r="F38" i="8"/>
  <c r="F34" i="8"/>
  <c r="F10" i="14"/>
  <c r="F8" i="14"/>
  <c r="F65" i="8" l="1"/>
  <c r="F6" i="14" s="1"/>
  <c r="F12" i="14" s="1"/>
</calcChain>
</file>

<file path=xl/sharedStrings.xml><?xml version="1.0" encoding="utf-8"?>
<sst xmlns="http://schemas.openxmlformats.org/spreadsheetml/2006/main" count="401" uniqueCount="260">
  <si>
    <t>Бр.</t>
  </si>
  <si>
    <t>Опис радова</t>
  </si>
  <si>
    <t>Јед. мере</t>
  </si>
  <si>
    <t>Колич.</t>
  </si>
  <si>
    <t>Јединична цена (дин)</t>
  </si>
  <si>
    <t>Цена (дин)</t>
  </si>
  <si>
    <t>произвођач: ''Voogel &amp; Noot'' Аустрија или одговарајуће</t>
  </si>
  <si>
    <t>материјал: Хладно ваљани челични лим дебљине 1мм</t>
  </si>
  <si>
    <t>максимални радни притисак: 10 бара</t>
  </si>
  <si>
    <t>максимални пробни притисак: 13 бара</t>
  </si>
  <si>
    <t>прикључци: 4х G1/2'' унутрашњи навој</t>
  </si>
  <si>
    <t xml:space="preserve">димензије </t>
  </si>
  <si>
    <t>тип: 20/600, компактни радијатор</t>
  </si>
  <si>
    <t>ком.</t>
  </si>
  <si>
    <t>20/600х1200</t>
  </si>
  <si>
    <t xml:space="preserve">тип: 30/600, компактни радијатор </t>
  </si>
  <si>
    <t>30/600х1200</t>
  </si>
  <si>
    <t>30/600х1400</t>
  </si>
  <si>
    <t>Испорука и уградња правих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карактеристика:</t>
  </si>
  <si>
    <t>произвођач: ''HEIMEIR'' Немачка или одговарајуће</t>
  </si>
  <si>
    <t>тип: ''Eclipse F''</t>
  </si>
  <si>
    <t>величина: DN15</t>
  </si>
  <si>
    <t>подручје протока: 10-150 лит/ч</t>
  </si>
  <si>
    <t>Испорука и уградња угаоних радијаторских навијака следећих карактеристика:</t>
  </si>
  <si>
    <t>тип: ''Regutec F''</t>
  </si>
  <si>
    <t>Израда и монтажа цевног развода система унутрашње инсталације грејања, од челичних бешавних цеви према СРПС ЕН 10255 и СРПС ЕН 10220, предходно очишћених од корозије и осталих нечистоћа, пребојених у два премаза. У цену зарачунати и момоћни и потрошни материјал за монтажу. Обрачун дат по дужном метру цеви:</t>
  </si>
  <si>
    <t>м'</t>
  </si>
  <si>
    <t>Ø21.3х2</t>
  </si>
  <si>
    <t>Ø26.3х2.3</t>
  </si>
  <si>
    <t>Ø33.7х2.6</t>
  </si>
  <si>
    <t>Ø42.4х2.9</t>
  </si>
  <si>
    <t>Ø48.3х2.9</t>
  </si>
  <si>
    <t>Ø60.3х3.2</t>
  </si>
  <si>
    <t>Укупно инсталација грејања</t>
  </si>
  <si>
    <t>Испорука и уградња опреме инсталације хлађења са директном експанзиом са променљивим инвертерским управљањем и променљивим протоком расхладног флуида у инсталацији - ВРФ систем са следећим обимом испоруке, где су карактеристике капацитета дате према следећим температурским условима:</t>
  </si>
  <si>
    <t xml:space="preserve">Спољашња јединица ВРФ система за двоцевни систем са радом у режиму топлотне пумпе са могућношћу комбиновања до 8 спољашњих јединица расхладног учинка до 168 kW са следећим карактеристикама: </t>
  </si>
  <si>
    <t>произвођач: ''Toshiba'', Јапан или одговарајуће</t>
  </si>
  <si>
    <t>тип: ''Super Modular Multy System-e - SMMS-e</t>
  </si>
  <si>
    <t>Максимална дужина цевовода 1000м</t>
  </si>
  <si>
    <t>Еквивалентна дужина цевовода 235м</t>
  </si>
  <si>
    <t>Еквивалентна дужина цевовода од првог рачвања 90м</t>
  </si>
  <si>
    <t>Максимална висинска разлика унутрашње јединице - изнад / испод - 90/40 м</t>
  </si>
  <si>
    <t>Унутрашње зидне јединице ВРФ система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</si>
  <si>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тип: зидна јединица - серија 4</t>
  </si>
  <si>
    <t>димензије (вис х шир. х дуж.): 275х790х208</t>
  </si>
  <si>
    <t>модел: AP0074MHP-E</t>
  </si>
  <si>
    <t>расхладни учинак Qc=2.2 kW</t>
  </si>
  <si>
    <t>грејни учинак; Qh=2.5 kW</t>
  </si>
  <si>
    <t>ниво звучног притиска: 35 dB ( A )</t>
  </si>
  <si>
    <t>модел: AP0094MHP-E</t>
  </si>
  <si>
    <t>расхладни учинак Qc=2.8 kW</t>
  </si>
  <si>
    <t>грејни учинак; Qh=3.2 kW</t>
  </si>
  <si>
    <t>ниво звучног притиска: 36 dB ( A )</t>
  </si>
  <si>
    <t>Испорука и уградња локалних кабловских даљинских управљача счедећих карактеристика</t>
  </si>
  <si>
    <t>модел: RBC-AMT32E</t>
  </si>
  <si>
    <t>управљање свим функцијама унутрашње јединице или групе до 8 унутрашњих јединица</t>
  </si>
  <si>
    <t>компатибилан са свим унутрашњим јединицама које имају А/Б бус за даљинско управљање</t>
  </si>
  <si>
    <t>временски програматор за укључивање / искључивање у периоду од 168 сати</t>
  </si>
  <si>
    <t>могуће подешавање ДН каблова</t>
  </si>
  <si>
    <t>Допуњавање система расхладним флуидом R410А</t>
  </si>
  <si>
    <t>кг.</t>
  </si>
  <si>
    <t>Испорука и уградња Y рачви за повезивање цевовода двоцевног мулти сплит ВРФ система. Спецификациом обухваћене две рачве по јединици паковања ( за течну и гасну фазу ).</t>
  </si>
  <si>
    <t>модели:</t>
  </si>
  <si>
    <t>RBM-BY55E</t>
  </si>
  <si>
    <t>RBM-BY105E</t>
  </si>
  <si>
    <t>Испорука и уградња бакарног цевовода за развод расхладног флуида. У цену зарачунати помоћни и потрошни материјал за монтажу цевовода. Обрачун дат по дужном метру цеви следећих цимензија:</t>
  </si>
  <si>
    <t>Ø6.4</t>
  </si>
  <si>
    <t>Ø9.5</t>
  </si>
  <si>
    <t>Испорука и уградња цевасте изолације са парном браном бакарног цевовода за развод расхладног флуида. У цену зарачунати и сав потрошни материјал за уградњу изолације. Спецификација дата према спољашњем пречнику цеви накоји се уграђује изолација.</t>
  </si>
  <si>
    <t>произвођач: ''Armacell'', Француска или одговарајуће</t>
  </si>
  <si>
    <t>тип: ''Armaflex''</t>
  </si>
  <si>
    <t>Ø6.4; d=9mm</t>
  </si>
  <si>
    <t>Ø9.5; d=9mm</t>
  </si>
  <si>
    <t xml:space="preserve">Испорука и уградња цеви од поливинил хлорида за одвод кондензата са унутрашњих јединица. У цену зарачунати сав фазонски спојни и потрошни материјал за формирање цевовода. </t>
  </si>
  <si>
    <t>произвођач: ''NIBCO'' или одговарајуће</t>
  </si>
  <si>
    <t>димензије:</t>
  </si>
  <si>
    <t>Вакумирање инсталације, испитивање на чврстоћу и сачињавање записника о извршеним испитивањима</t>
  </si>
  <si>
    <t>компл.</t>
  </si>
  <si>
    <t>Издавње свих шема и упутстава за експлоатацију и обука корисника</t>
  </si>
  <si>
    <t>директна двобрзинска веза</t>
  </si>
  <si>
    <t>материјал кућишта: ојачана пластика</t>
  </si>
  <si>
    <t>класа заштите: IP 44</t>
  </si>
  <si>
    <t>Израда и уградња вентилационих канала кружног попречног пресека од поцинкованог лима дебљине 0.75мм. У цену зарачунати и помоћни и потрошни материјал за израду и монтажу каналског развода. Обрачун дат по кг уграђених канала</t>
  </si>
  <si>
    <t>Испорука и уградња металних пластифицираних вентилационих вентила за одсисавање отпадног ваздуха из санитарних чворова следећих карактеристика:</t>
  </si>
  <si>
    <t>производ: Радинг, Србија или одговарајући</t>
  </si>
  <si>
    <t>тип: VV1</t>
  </si>
  <si>
    <t>величина: Ø125</t>
  </si>
  <si>
    <t>Укупно инсталација одсисне вентилације</t>
  </si>
  <si>
    <t xml:space="preserve">Испорука и уградња двобрзинских каналских вентилатора са прикључком на канале кружног попречног пресека следећих карактеристика: </t>
  </si>
  <si>
    <t>производ: ''S&amp;P'' Шпанија или одговарајуће</t>
  </si>
  <si>
    <t>Испорука и уградња алуминијумске протвкишне жалузине за доводни свеж ваздух са фиксним ламелама и заштитном мрежицом следећих димензија:</t>
  </si>
  <si>
    <t>Демонтажа ливених чланкастих радијатора комплет са радијаторском арматуром, конзолама, одстојницима и везама. Спецификација дата према броју радијаторских батерија</t>
  </si>
  <si>
    <t>Демонтажа челичног цевног развода вођен при плафону објекта, комплет са елементима за монтажу и услањање цевовода. Цевовод је израђен од цеви називних мера DN100 - DN15. Спецификација је дата према укупној дужини цевовода</t>
  </si>
  <si>
    <t>ДИН</t>
  </si>
  <si>
    <t>Укупно инсталација хлађења - ВРФ систем</t>
  </si>
  <si>
    <t>Укупно демонтажни радови</t>
  </si>
  <si>
    <t>Укупно инсталација вентилације</t>
  </si>
  <si>
    <t>Укупно инсталација система одсисне вентилације</t>
  </si>
  <si>
    <t>Израда и уградња вентилационих канала кружног попречног пресека од поцинкованог лима дебљине 0.75-1 мм. У цену зарачунати и помоћни и потрошни материјал за израду и монтажу каналског развода. Обрачун дат по кг уграђених канала</t>
  </si>
  <si>
    <t>модел: MMY-MAP 1406 HT8P-E</t>
  </si>
  <si>
    <t>Расхладни учинак Qc=40.00 Kw</t>
  </si>
  <si>
    <t>Снага електричног прикључка; Pel=12.3 kW</t>
  </si>
  <si>
    <t>EER ( 100% капацитета ) = 3.25</t>
  </si>
  <si>
    <t>ESEER = 7.42</t>
  </si>
  <si>
    <t>Грејни учинак; Qh=45 kW</t>
  </si>
  <si>
    <t>Снага електричног прикључка; Pel=11.2 kW</t>
  </si>
  <si>
    <t>COP ( 100% капацитета ) = 4.02</t>
  </si>
  <si>
    <t>SCOP = 5.13</t>
  </si>
  <si>
    <t xml:space="preserve"> -</t>
  </si>
  <si>
    <t>расхладни учинак Qc=5.6 kW</t>
  </si>
  <si>
    <t>грејни учинак; Qh=6.3 kW</t>
  </si>
  <si>
    <t>TD  500/150</t>
  </si>
  <si>
    <t>прикључна мера: Ø150мм</t>
  </si>
  <si>
    <t>6.3.3.7.1</t>
  </si>
  <si>
    <t xml:space="preserve"> -7.1.1</t>
  </si>
  <si>
    <t xml:space="preserve">20/600х600 </t>
  </si>
  <si>
    <t xml:space="preserve">20/600х800 </t>
  </si>
  <si>
    <t>20/600х1000</t>
  </si>
  <si>
    <t>30/600х800</t>
  </si>
  <si>
    <t xml:space="preserve"> -7.1.2</t>
  </si>
  <si>
    <t xml:space="preserve"> -7.1.3</t>
  </si>
  <si>
    <t xml:space="preserve"> -7.1.4</t>
  </si>
  <si>
    <t xml:space="preserve"> -7.1.5</t>
  </si>
  <si>
    <t xml:space="preserve"> -7.1.6</t>
  </si>
  <si>
    <t>6.3.3.7.2</t>
  </si>
  <si>
    <t>Систем С.ВРФ 7.1</t>
  </si>
  <si>
    <t>Унутрашње касетне 2 - смерне јединице ВРФ система комплет са пумпом за одвод кондензата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</si>
  <si>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модел: AP0182WH</t>
  </si>
  <si>
    <t>димензије (вис х шир. х дуж.): 345х1180х570</t>
  </si>
  <si>
    <t>6.3.3.7.3</t>
  </si>
  <si>
    <t xml:space="preserve"> -7.3.1</t>
  </si>
  <si>
    <r>
      <t>слободан проток ( нулти напор ):580/430 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/h</t>
    </r>
  </si>
  <si>
    <t xml:space="preserve"> -7.3.2</t>
  </si>
  <si>
    <t xml:space="preserve"> -7.3.3</t>
  </si>
  <si>
    <t xml:space="preserve"> -7.3.4</t>
  </si>
  <si>
    <t>Испорука и уградња спољње лаколебдеће алуминијумске жалузине за уградњу у фасадни зид, комплет са прикључним пленумом са чеоним кружним прикључком дубине 45 цм:</t>
  </si>
  <si>
    <t>димензије: 400х400</t>
  </si>
  <si>
    <t>6.3.3.7.4</t>
  </si>
  <si>
    <t xml:space="preserve"> -7.4.1</t>
  </si>
  <si>
    <t xml:space="preserve"> -7.4.2</t>
  </si>
  <si>
    <t xml:space="preserve"> -7.4.3</t>
  </si>
  <si>
    <t xml:space="preserve"> -7.4.4</t>
  </si>
  <si>
    <t xml:space="preserve"> -7.4.5</t>
  </si>
  <si>
    <t xml:space="preserve"> -7.4.6</t>
  </si>
  <si>
    <t xml:space="preserve"> -7.4.7</t>
  </si>
  <si>
    <t xml:space="preserve"> -7.4.8</t>
  </si>
  <si>
    <t>6.3.3.7.5</t>
  </si>
  <si>
    <t xml:space="preserve"> -7.5.1</t>
  </si>
  <si>
    <t xml:space="preserve"> -7.5.2</t>
  </si>
  <si>
    <t>Укупно објекат 7 - Демонтажни радови</t>
  </si>
  <si>
    <t>А</t>
  </si>
  <si>
    <t>Б</t>
  </si>
  <si>
    <t>АxБ</t>
  </si>
  <si>
    <t>Одељење нефрологије - инсталација грејања</t>
  </si>
  <si>
    <r>
      <t xml:space="preserve">максимална радна температура: 110 </t>
    </r>
    <r>
      <rPr>
        <vertAlign val="superscript"/>
        <sz val="10"/>
        <color indexed="8"/>
        <rFont val="Arial"/>
        <family val="2"/>
      </rPr>
      <t>о</t>
    </r>
    <r>
      <rPr>
        <sz val="10"/>
        <color indexed="8"/>
        <rFont val="Arial"/>
        <family val="2"/>
      </rPr>
      <t>С</t>
    </r>
  </si>
  <si>
    <r>
      <t>м</t>
    </r>
    <r>
      <rPr>
        <vertAlign val="superscript"/>
        <sz val="10"/>
        <color indexed="8"/>
        <rFont val="Arial"/>
        <family val="2"/>
      </rPr>
      <t>2</t>
    </r>
  </si>
  <si>
    <t xml:space="preserve">Одељење нефрологије - Инсталација хлађења </t>
  </si>
  <si>
    <t xml:space="preserve"> -7.2.1</t>
  </si>
  <si>
    <t xml:space="preserve"> -7.2.1.1</t>
  </si>
  <si>
    <t xml:space="preserve"> -7.2.2</t>
  </si>
  <si>
    <t xml:space="preserve"> -7.2.3</t>
  </si>
  <si>
    <t xml:space="preserve"> -7.2.4</t>
  </si>
  <si>
    <t xml:space="preserve"> -7.2.5</t>
  </si>
  <si>
    <t>Испорука и уградња опреме за детекцију цурења расхладног флуида ВРФ система који се постављају у просторијама са малим запреминама са следећим карактеристикама и обимом испоруке:</t>
  </si>
  <si>
    <t>сензор за детекцију цурења тип: LDS1</t>
  </si>
  <si>
    <t>управљачки модул за изолацију унутрашње јединице, тип: LD1</t>
  </si>
  <si>
    <t>вентили за аутоматско одвајање унутрашње јединице из система:</t>
  </si>
  <si>
    <t xml:space="preserve"> -7.2.7</t>
  </si>
  <si>
    <t xml:space="preserve"> -7.2.8</t>
  </si>
  <si>
    <t xml:space="preserve"> -7.2.9</t>
  </si>
  <si>
    <t>Функционална проба расхладног ВРФ система, пуштање у рад, сачињавање записника и издавање гаранције од овалшћеног сервиса</t>
  </si>
  <si>
    <t>Функционална проба мулти сплит система, пуштање у рад, сачињавање записника и издавање гаранције од овалшћеног сервиса</t>
  </si>
  <si>
    <r>
      <t>хлађење: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35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 27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ST / 19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VT</t>
    </r>
  </si>
  <si>
    <r>
      <t>грејање: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=20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 xml:space="preserve">C 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</si>
  <si>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</si>
  <si>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</si>
  <si>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</si>
  <si>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</si>
  <si>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</si>
  <si>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</si>
  <si>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22.2; d=13mm</t>
    </r>
  </si>
  <si>
    <t>РЕКАПИТУЛАЦИЈА ТЕРМОТЕХНИЧКЕ ИНСТАЛАЦИЈЕ</t>
  </si>
  <si>
    <t>Одељење нефрологије - инсталација одсисне вентилације мокрих чворова</t>
  </si>
  <si>
    <t>Одељење нефрологије - Демонтажни радови</t>
  </si>
  <si>
    <t>Испорука и уградња челичних плочастих радијатора са у хигијеник изведби без конвекцијиских лимова, бочних поклопаца и покривних решетки комплет са радијаторским носачима, одстојницима, радијаторским чепом и радијаторском одтрачном славином следећих карактеристика:</t>
  </si>
  <si>
    <t>20/600х1400</t>
  </si>
  <si>
    <t>20/600х1600</t>
  </si>
  <si>
    <r>
      <t>одавање по м' ( 90/70/20</t>
    </r>
    <r>
      <rPr>
        <vertAlign val="superscript"/>
        <sz val="10"/>
        <color theme="1"/>
        <rFont val="Arial"/>
        <family val="2"/>
      </rPr>
      <t>о</t>
    </r>
    <r>
      <rPr>
        <sz val="10"/>
        <color theme="1"/>
        <rFont val="Arial"/>
        <family val="2"/>
      </rPr>
      <t>С ) - Q</t>
    </r>
    <r>
      <rPr>
        <vertAlign val="subscript"/>
        <sz val="10"/>
        <color theme="1"/>
        <rFont val="Arial"/>
        <family val="2"/>
      </rPr>
      <t>R =</t>
    </r>
    <r>
      <rPr>
        <sz val="10"/>
        <color theme="1"/>
        <rFont val="Arial"/>
        <family val="2"/>
      </rPr>
      <t>1310 W/m'</t>
    </r>
  </si>
  <si>
    <r>
      <t>одавање по м' ( 90/70/20</t>
    </r>
    <r>
      <rPr>
        <vertAlign val="superscript"/>
        <sz val="10"/>
        <color theme="1"/>
        <rFont val="Arial"/>
        <family val="2"/>
      </rPr>
      <t>о</t>
    </r>
    <r>
      <rPr>
        <sz val="10"/>
        <color theme="1"/>
        <rFont val="Arial"/>
        <family val="2"/>
      </rPr>
      <t>С ) - Q</t>
    </r>
    <r>
      <rPr>
        <vertAlign val="subscript"/>
        <sz val="10"/>
        <color theme="1"/>
        <rFont val="Arial"/>
        <family val="2"/>
      </rPr>
      <t>R =</t>
    </r>
    <r>
      <rPr>
        <sz val="10"/>
        <color theme="1"/>
        <rFont val="Arial"/>
        <family val="2"/>
      </rPr>
      <t>1868 W/m'</t>
    </r>
  </si>
  <si>
    <t>30/600х600</t>
  </si>
  <si>
    <t>6.3.2.7.1</t>
  </si>
  <si>
    <t xml:space="preserve">Укупно  инсталација хлађења </t>
  </si>
  <si>
    <t>6.3.2.7.3</t>
  </si>
  <si>
    <t>6.3.2.7.2</t>
  </si>
  <si>
    <t>6.3.2.7.5</t>
  </si>
  <si>
    <t xml:space="preserve"> -7.5.3</t>
  </si>
  <si>
    <t>Демонтажа каналског развода у спуштеном плафону простора дијализе и санитарном чвору ( канали су тренутно визуелно недоступни )</t>
  </si>
  <si>
    <t>кг</t>
  </si>
  <si>
    <t>Испорука и уградња изолације од камене вуне дебљине 2 цм  обложене алуминијумском фолиом за изоловање цевовода у спуштеном плафону објекта следећих карактеристика:</t>
  </si>
  <si>
    <t>производ: Термопродукт, Аустрија или удговарајуће</t>
  </si>
  <si>
    <t>дебљина изолације: 20мм</t>
  </si>
  <si>
    <t>димензије цеви које се изолују:</t>
  </si>
  <si>
    <t>DN25</t>
  </si>
  <si>
    <t>Испорука и уградња вентилационе јединице са интегрисаним вискоефикасним плочастим рекуператором топлотне енергије,  вентилаторима потисног и одсисног ваздуха са ЕЦ моторима, филтерима, припадајућим жичаним даљинским контролером рада као и обилазним водом ( ''by-pass'' ), за могућност рада у режиму расхлађивања простора без додатног температурског третмана убацног ваздуха ( ''free cooling mode'' ). Вентилациона јединица се испоручује у складу са следећим карактеристикама:</t>
  </si>
  <si>
    <t xml:space="preserve">Високо ефикасни вентилатори класе енергетске ефикасности ИЕ4 према ЕН60034-30, са једностраним усисом, спојени директно на ЕЦ мотор променљиве брзине ( 0-10В ) следећих карактеристика: 
</t>
  </si>
  <si>
    <t>Вентилатор потисног ваздуха; V=1000м3/х; dP= 250 Pа</t>
  </si>
  <si>
    <t>Вентилатор одсисног ваздуха; V=1000м3/х; dP= 250 Pа</t>
  </si>
  <si>
    <t>Високо учинковити рекуператор топлотне енергије са температурним степеном рекуперације η = 87% при следећим условима</t>
  </si>
  <si>
    <r>
      <t>t</t>
    </r>
    <r>
      <rPr>
        <vertAlign val="subscript"/>
        <sz val="10"/>
        <rFont val="Arial"/>
        <family val="2"/>
      </rPr>
      <t>ub</t>
    </r>
    <r>
      <rPr>
        <sz val="10"/>
        <rFont val="Arial"/>
        <family val="2"/>
      </rPr>
      <t>=22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40% RH; t</t>
    </r>
    <r>
      <rPr>
        <vertAlign val="subscript"/>
        <sz val="10"/>
        <rFont val="Arial"/>
        <family val="2"/>
      </rPr>
      <t>sp</t>
    </r>
    <r>
      <rPr>
        <sz val="10"/>
        <rFont val="Arial"/>
        <family val="2"/>
      </rPr>
      <t xml:space="preserve">=-16 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C; </t>
    </r>
  </si>
  <si>
    <t>Филтерска секција на прикључку свежег ваздуха класе Ф7</t>
  </si>
  <si>
    <t>Филтерска секција на прикључку отпадног ваздуха класе Ф5</t>
  </si>
  <si>
    <t>Опточни вод ( by-pass ), са опциом слободног хлађења и заштите рекуператорске јединице од смрзавања</t>
  </si>
  <si>
    <t>Предгрејач ваздуха комплет са заштитним термостатом од прекорачења дозвољених температура, са ручним ресетом, капацитета 1кW</t>
  </si>
  <si>
    <t>Догрејач ваздуха комплет са заштитним термостатом од прекорачења дозвољених температура, са ручним ресетом, капацитета 1кW</t>
  </si>
  <si>
    <t>Управљачко контролна јединица WРС-К са функциом управљања и контроле електричног грејача, пребацивања и регулације вентилатора потисног и одсисног ваздуха, поврата топлоте, температура ваздуха као и разних интерних функција и аларма уређаја</t>
  </si>
  <si>
    <t>Сензори за спољашњи ваздух, доводни припремљен ваздух, одводни ваздух и сензор мржњења.</t>
  </si>
  <si>
    <t>Ограничавачи притиска за надзор запрљаности филтера</t>
  </si>
  <si>
    <t>Сервисна врата и прилаз са доње стране уређаја</t>
  </si>
  <si>
    <t>Испорука и уградња плафонских дифузора са перфорираном дифузорском површином са четворосмерним иструјавањем за довод ваздуха комплет са припадајућом пленимском кутиом са регулатором протока ваздуха следећих карактеристика:</t>
  </si>
  <si>
    <t>произвођач:''Trox'' Аустрија или одговарајуће</t>
  </si>
  <si>
    <t>тип дифузора: DLQL-H-M-600x598</t>
  </si>
  <si>
    <t>Испорука и уградња алуминијумских решетке за одвод ваздуха, са хоризонталним ламелама и регулатором протока следећих карактеристика:</t>
  </si>
  <si>
    <t>димензије решетке 325х225</t>
  </si>
  <si>
    <t>димензије решетке 540х340</t>
  </si>
  <si>
    <t>Испорука и уградња алуминијумских лебдећих жалузина комплет са заштитном мрежицом следећих карактеристика:</t>
  </si>
  <si>
    <t>димензије решетке 450х450</t>
  </si>
  <si>
    <t>Накнадно повезиванје постојећих вертикала на новоизграђену цевну хоризонталну цевну мрежу у приземљу објекта</t>
  </si>
  <si>
    <t>Изолација верикалних прикључака грејних тела у делу у коме су укопани у зид просторије, цевастом сунђерастом изолациом дебљине 6мм</t>
  </si>
  <si>
    <t xml:space="preserve"> -7.1.7</t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</si>
  <si>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28.6; d=13 mm</t>
    </r>
  </si>
  <si>
    <t xml:space="preserve"> 7.2.10</t>
  </si>
  <si>
    <t>Израда постоља за спољашњу јединицу од профилисаног гвожђа, у свему према димензијама и препорукама испоручиоца опреме</t>
  </si>
  <si>
    <t xml:space="preserve"> -7.2.11</t>
  </si>
  <si>
    <t xml:space="preserve"> -7.2.11.2</t>
  </si>
  <si>
    <t>Завршни радови на испитивању инсталације и пуштању у рад</t>
  </si>
  <si>
    <t xml:space="preserve"> -7.2.11.1</t>
  </si>
  <si>
    <t xml:space="preserve"> -7.2.11.3</t>
  </si>
  <si>
    <t xml:space="preserve"> -7.2.11.4</t>
  </si>
  <si>
    <t xml:space="preserve"> -7.1.8</t>
  </si>
  <si>
    <t>Припремно завршни радови</t>
  </si>
  <si>
    <t>Пражњењење инсталације</t>
  </si>
  <si>
    <t>пауш.</t>
  </si>
  <si>
    <t>Пуњење инсталације након извршене реконструкције система грејања</t>
  </si>
  <si>
    <t>Испитивање инсталације на чврстоћу и заптивеност у складу са важећим техничким нормативима</t>
  </si>
  <si>
    <t>Подешавање радијаторских вентила на задате пројектне вредности</t>
  </si>
  <si>
    <t>Испитивање инсталације на функционалност - топла проба у складу са важећим техничким нормативима</t>
  </si>
  <si>
    <t>Завршни радови</t>
  </si>
  <si>
    <t>Пуштање у рад система вентилације, израда записника и издавање гаранције</t>
  </si>
  <si>
    <t>Програмирање контролера вентилационе јединице и унос жељених радних параметара</t>
  </si>
  <si>
    <t xml:space="preserve">Испорука и уградња изолације дела вентилационог каналског развода довода свежег ваздуха на вентилациону јединицу и ланалског развода за одвод отпадног ваздуха са вентилационе јединице, материјалом са парном браном следећих карактеристика: </t>
  </si>
  <si>
    <t>производ: Armacel, Француска</t>
  </si>
  <si>
    <t>дебљина изолације: д=10 мм</t>
  </si>
  <si>
    <r>
      <t>м</t>
    </r>
    <r>
      <rPr>
        <vertAlign val="superscript"/>
        <sz val="10"/>
        <rFont val="Arial"/>
        <family val="2"/>
      </rPr>
      <t>2</t>
    </r>
  </si>
  <si>
    <t>произвођач: Wolf, Немачка или одговарајуће</t>
  </si>
  <si>
    <t>тип: CFL10-WRG</t>
  </si>
  <si>
    <t>Укупно  - инсталација вентилације</t>
  </si>
  <si>
    <t>Одељење нефрологије - инсталација вентилације</t>
  </si>
  <si>
    <r>
      <t xml:space="preserve">
КП 1442 КО Савски Венац, Београд
</t>
    </r>
    <r>
      <rPr>
        <b/>
        <sz val="10"/>
        <rFont val="Yu Arial"/>
        <family val="2"/>
        <charset val="238"/>
      </rPr>
      <t>Објекат  - Клиника нефрологије, одељење хемодијализе</t>
    </r>
    <r>
      <rPr>
        <sz val="10"/>
        <rFont val="Yu Arial"/>
        <family val="2"/>
        <charset val="238"/>
      </rPr>
      <t xml:space="preserve">
6/1. Пројекат термотехничких инсталација
</t>
    </r>
  </si>
  <si>
    <r>
      <t xml:space="preserve">
КП 1442 КО Савски Венац, Београд
</t>
    </r>
    <r>
      <rPr>
        <b/>
        <sz val="10"/>
        <rFont val="Yu Arial"/>
        <family val="2"/>
        <charset val="238"/>
      </rPr>
      <t>Објекат  - Клиника нефрологије, одељење хемодијализе</t>
    </r>
    <r>
      <rPr>
        <sz val="10"/>
        <rFont val="Yu Arial"/>
        <family val="2"/>
        <charset val="238"/>
      </rPr>
      <t xml:space="preserve">
6/1. Пројекат термотехничких инсталација
</t>
    </r>
  </si>
  <si>
    <t xml:space="preserve">Укупно термотехничке инсталације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</si>
</sst>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>
    <font>
      <sz val="10"/>
      <name val="Yu Arial"/>
    </font>
    <font>
      <sz val="10"/>
      <name val="Yu Arial"/>
      <family val="2"/>
      <charset val="238"/>
    </font>
    <font>
      <b/>
      <sz val="10"/>
      <name val="Yu Arial"/>
      <family val="2"/>
      <charset val="238"/>
    </font>
    <font>
      <sz val="10"/>
      <name val="Yu 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Yu Arial"/>
      <family val="2"/>
      <charset val="238"/>
    </font>
    <font>
      <sz val="10"/>
      <name val="Arial"/>
      <family val="2"/>
      <charset val="238"/>
    </font>
    <font>
      <sz val="10"/>
      <name val="Yu Arial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bscript"/>
      <sz val="10"/>
      <color indexed="8"/>
      <name val="Arial"/>
      <family val="2"/>
    </font>
    <font>
      <sz val="11"/>
      <color theme="1"/>
      <name val="Arial"/>
      <family val="2"/>
    </font>
    <font>
      <vertAlign val="superscript"/>
      <sz val="10"/>
      <name val="Arial"/>
      <family val="2"/>
    </font>
    <font>
      <sz val="10"/>
      <color indexed="8"/>
      <name val="Calibri"/>
      <family val="2"/>
    </font>
    <font>
      <b/>
      <sz val="11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medium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medium">
        <color indexed="64"/>
      </top>
      <bottom style="medium">
        <color theme="1" tint="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1" tint="0.24994659260841701"/>
      </bottom>
      <diagonal/>
    </border>
    <border>
      <left/>
      <right/>
      <top style="medium">
        <color indexed="64"/>
      </top>
      <bottom style="medium">
        <color theme="1" tint="0.24994659260841701"/>
      </bottom>
      <diagonal/>
    </border>
    <border>
      <left/>
      <right style="medium">
        <color theme="1" tint="0.24994659260841701"/>
      </right>
      <top style="medium">
        <color indexed="64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indexed="64"/>
      </right>
      <top style="thin">
        <color indexed="64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38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2" borderId="0" xfId="0" applyFont="1" applyFill="1" applyBorder="1" applyAlignment="1">
      <alignment horizontal="center" vertical="top"/>
    </xf>
    <xf numFmtId="4" fontId="7" fillId="2" borderId="0" xfId="0" applyNumberFormat="1" applyFont="1" applyFill="1"/>
    <xf numFmtId="0" fontId="7" fillId="2" borderId="0" xfId="0" applyFont="1" applyFill="1" applyBorder="1" applyAlignment="1">
      <alignment horizontal="center" vertical="top"/>
    </xf>
    <xf numFmtId="0" fontId="10" fillId="0" borderId="8" xfId="0" applyFont="1" applyBorder="1" applyAlignment="1">
      <alignment horizontal="justify" vertical="top"/>
    </xf>
    <xf numFmtId="0" fontId="11" fillId="0" borderId="9" xfId="0" applyFont="1" applyBorder="1" applyAlignment="1">
      <alignment horizontal="justify" vertical="top"/>
    </xf>
    <xf numFmtId="0" fontId="11" fillId="0" borderId="11" xfId="0" applyFont="1" applyBorder="1"/>
    <xf numFmtId="0" fontId="11" fillId="0" borderId="12" xfId="0" applyFont="1" applyBorder="1"/>
    <xf numFmtId="0" fontId="11" fillId="0" borderId="11" xfId="0" applyFont="1" applyFill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4" xfId="0" applyFont="1" applyBorder="1" applyAlignment="1">
      <alignment horizontal="justify" vertical="top"/>
    </xf>
    <xf numFmtId="0" fontId="11" fillId="0" borderId="14" xfId="0" applyFont="1" applyBorder="1"/>
    <xf numFmtId="0" fontId="11" fillId="0" borderId="17" xfId="0" applyFont="1" applyBorder="1"/>
    <xf numFmtId="4" fontId="7" fillId="2" borderId="0" xfId="0" applyNumberFormat="1" applyFont="1" applyFill="1" applyAlignment="1">
      <alignment vertical="top"/>
    </xf>
    <xf numFmtId="4" fontId="7" fillId="2" borderId="22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/>
    </xf>
    <xf numFmtId="4" fontId="7" fillId="2" borderId="0" xfId="0" applyNumberFormat="1" applyFont="1" applyFill="1" applyBorder="1"/>
    <xf numFmtId="0" fontId="7" fillId="2" borderId="0" xfId="0" applyFont="1" applyFill="1" applyBorder="1"/>
    <xf numFmtId="0" fontId="4" fillId="2" borderId="0" xfId="0" applyFont="1" applyFill="1" applyBorder="1" applyAlignment="1">
      <alignment horizontal="right" vertical="top"/>
    </xf>
    <xf numFmtId="4" fontId="7" fillId="2" borderId="0" xfId="0" applyNumberFormat="1" applyFont="1" applyFill="1" applyBorder="1" applyAlignment="1">
      <alignment horizontal="justify"/>
    </xf>
    <xf numFmtId="4" fontId="7" fillId="2" borderId="0" xfId="0" applyNumberFormat="1" applyFont="1" applyFill="1" applyBorder="1" applyAlignment="1">
      <alignment horizontal="justify" vertical="top"/>
    </xf>
    <xf numFmtId="0" fontId="12" fillId="2" borderId="0" xfId="0" applyFont="1" applyFill="1" applyBorder="1" applyAlignment="1">
      <alignment horizontal="right" vertical="top"/>
    </xf>
    <xf numFmtId="4" fontId="12" fillId="2" borderId="0" xfId="0" applyNumberFormat="1" applyFont="1" applyFill="1" applyBorder="1"/>
    <xf numFmtId="0" fontId="12" fillId="2" borderId="0" xfId="0" applyFont="1" applyFill="1" applyBorder="1"/>
    <xf numFmtId="0" fontId="11" fillId="0" borderId="19" xfId="0" applyFont="1" applyBorder="1"/>
    <xf numFmtId="0" fontId="11" fillId="0" borderId="27" xfId="0" applyFont="1" applyBorder="1"/>
    <xf numFmtId="0" fontId="11" fillId="0" borderId="25" xfId="0" applyFont="1" applyBorder="1" applyAlignment="1">
      <alignment horizontal="justify" vertical="top"/>
    </xf>
    <xf numFmtId="0" fontId="11" fillId="0" borderId="25" xfId="0" applyFont="1" applyBorder="1"/>
    <xf numFmtId="49" fontId="12" fillId="0" borderId="26" xfId="1" applyNumberFormat="1" applyFont="1" applyBorder="1" applyAlignment="1">
      <alignment horizontal="right" vertical="center"/>
    </xf>
    <xf numFmtId="49" fontId="12" fillId="0" borderId="1" xfId="1" applyNumberFormat="1" applyFont="1" applyBorder="1" applyAlignment="1">
      <alignment horizontal="right" vertical="center"/>
    </xf>
    <xf numFmtId="49" fontId="12" fillId="0" borderId="4" xfId="1" applyNumberFormat="1" applyFont="1" applyBorder="1" applyAlignment="1">
      <alignment horizontal="right" vertical="center"/>
    </xf>
    <xf numFmtId="0" fontId="7" fillId="2" borderId="0" xfId="0" applyFont="1" applyFill="1" applyBorder="1" applyAlignment="1">
      <alignment horizontal="right"/>
    </xf>
    <xf numFmtId="0" fontId="10" fillId="0" borderId="20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2" fillId="2" borderId="27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vertical="center" wrapText="1"/>
    </xf>
    <xf numFmtId="4" fontId="12" fillId="2" borderId="29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Border="1"/>
    <xf numFmtId="0" fontId="11" fillId="0" borderId="8" xfId="0" applyFont="1" applyBorder="1"/>
    <xf numFmtId="0" fontId="11" fillId="0" borderId="20" xfId="0" applyFont="1" applyBorder="1"/>
    <xf numFmtId="49" fontId="10" fillId="0" borderId="7" xfId="0" applyNumberFormat="1" applyFont="1" applyBorder="1" applyAlignment="1">
      <alignment horizontal="right" vertical="top"/>
    </xf>
    <xf numFmtId="49" fontId="11" fillId="0" borderId="31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2" xfId="0" applyFont="1" applyBorder="1" applyAlignment="1">
      <alignment vertical="top"/>
    </xf>
    <xf numFmtId="0" fontId="11" fillId="0" borderId="9" xfId="0" applyFont="1" applyBorder="1"/>
    <xf numFmtId="0" fontId="11" fillId="0" borderId="2" xfId="0" applyFont="1" applyFill="1" applyBorder="1"/>
    <xf numFmtId="0" fontId="10" fillId="0" borderId="19" xfId="0" applyFont="1" applyBorder="1" applyAlignment="1">
      <alignment horizontal="justify" vertical="top"/>
    </xf>
    <xf numFmtId="0" fontId="11" fillId="0" borderId="32" xfId="0" applyFont="1" applyBorder="1" applyAlignment="1">
      <alignment horizontal="right" vertical="top"/>
    </xf>
    <xf numFmtId="49" fontId="11" fillId="0" borderId="26" xfId="0" applyNumberFormat="1" applyFont="1" applyBorder="1" applyAlignment="1">
      <alignment horizontal="right" vertical="top"/>
    </xf>
    <xf numFmtId="49" fontId="11" fillId="0" borderId="13" xfId="0" applyNumberFormat="1" applyFont="1" applyBorder="1" applyAlignment="1">
      <alignment horizontal="right" vertical="top"/>
    </xf>
    <xf numFmtId="0" fontId="11" fillId="0" borderId="34" xfId="0" applyFont="1" applyBorder="1" applyAlignment="1">
      <alignment vertical="top"/>
    </xf>
    <xf numFmtId="0" fontId="10" fillId="0" borderId="19" xfId="0" applyFont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10" fillId="0" borderId="20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11" fillId="0" borderId="35" xfId="0" applyFont="1" applyBorder="1"/>
    <xf numFmtId="0" fontId="11" fillId="0" borderId="31" xfId="0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11" fillId="0" borderId="11" xfId="0" applyFont="1" applyFill="1" applyBorder="1" applyAlignment="1">
      <alignment horizontal="justify" vertical="top"/>
    </xf>
    <xf numFmtId="0" fontId="11" fillId="0" borderId="13" xfId="0" applyFont="1" applyBorder="1" applyAlignment="1">
      <alignment horizontal="right" vertical="top"/>
    </xf>
    <xf numFmtId="0" fontId="11" fillId="0" borderId="11" xfId="0" applyFont="1" applyBorder="1" applyAlignment="1">
      <alignment horizontal="justify" vertical="top"/>
    </xf>
    <xf numFmtId="0" fontId="11" fillId="0" borderId="15" xfId="0" applyFont="1" applyBorder="1"/>
    <xf numFmtId="0" fontId="11" fillId="0" borderId="16" xfId="0" applyFont="1" applyBorder="1" applyAlignment="1">
      <alignment horizontal="right" vertical="top"/>
    </xf>
    <xf numFmtId="0" fontId="11" fillId="0" borderId="17" xfId="0" applyFont="1" applyBorder="1" applyAlignment="1">
      <alignment horizontal="justify" vertical="top"/>
    </xf>
    <xf numFmtId="0" fontId="11" fillId="0" borderId="26" xfId="0" applyFont="1" applyBorder="1" applyAlignment="1">
      <alignment horizontal="right" vertical="top"/>
    </xf>
    <xf numFmtId="0" fontId="16" fillId="0" borderId="8" xfId="1" applyFont="1" applyFill="1" applyBorder="1" applyAlignment="1">
      <alignment horizontal="center"/>
    </xf>
    <xf numFmtId="0" fontId="16" fillId="0" borderId="35" xfId="1" applyFont="1" applyFill="1" applyBorder="1" applyAlignment="1">
      <alignment horizontal="center"/>
    </xf>
    <xf numFmtId="49" fontId="11" fillId="0" borderId="10" xfId="0" applyNumberFormat="1" applyFont="1" applyBorder="1" applyAlignment="1">
      <alignment horizontal="right" vertical="top"/>
    </xf>
    <xf numFmtId="0" fontId="11" fillId="0" borderId="14" xfId="0" applyFont="1" applyFill="1" applyBorder="1" applyAlignment="1">
      <alignment vertical="top"/>
    </xf>
    <xf numFmtId="0" fontId="0" fillId="0" borderId="10" xfId="0" applyBorder="1" applyAlignment="1">
      <alignment horizontal="right" vertical="top"/>
    </xf>
    <xf numFmtId="0" fontId="0" fillId="0" borderId="16" xfId="0" applyBorder="1" applyAlignment="1">
      <alignment horizontal="right" vertical="top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right" vertical="top"/>
    </xf>
    <xf numFmtId="0" fontId="11" fillId="0" borderId="14" xfId="0" applyFont="1" applyFill="1" applyBorder="1" applyAlignment="1">
      <alignment horizontal="justify" vertical="top"/>
    </xf>
    <xf numFmtId="0" fontId="0" fillId="0" borderId="14" xfId="0" applyBorder="1"/>
    <xf numFmtId="0" fontId="11" fillId="0" borderId="17" xfId="0" applyFont="1" applyFill="1" applyBorder="1" applyAlignment="1">
      <alignment horizontal="justify" vertical="top"/>
    </xf>
    <xf numFmtId="0" fontId="0" fillId="0" borderId="17" xfId="0" applyBorder="1"/>
    <xf numFmtId="0" fontId="9" fillId="0" borderId="14" xfId="0" applyFont="1" applyFill="1" applyBorder="1" applyAlignment="1">
      <alignment horizontal="justify" vertical="top"/>
    </xf>
    <xf numFmtId="0" fontId="9" fillId="0" borderId="11" xfId="0" applyFont="1" applyFill="1" applyBorder="1" applyAlignment="1">
      <alignment vertical="top"/>
    </xf>
    <xf numFmtId="0" fontId="19" fillId="0" borderId="14" xfId="0" applyFont="1" applyFill="1" applyBorder="1" applyAlignment="1">
      <alignment horizontal="justify"/>
    </xf>
    <xf numFmtId="0" fontId="19" fillId="0" borderId="11" xfId="0" applyFont="1" applyBorder="1"/>
    <xf numFmtId="0" fontId="19" fillId="0" borderId="11" xfId="0" applyFont="1" applyFill="1" applyBorder="1" applyAlignment="1">
      <alignment horizontal="justify"/>
    </xf>
    <xf numFmtId="49" fontId="11" fillId="0" borderId="16" xfId="0" applyNumberFormat="1" applyFont="1" applyBorder="1" applyAlignment="1">
      <alignment horizontal="right" vertical="top"/>
    </xf>
    <xf numFmtId="0" fontId="19" fillId="0" borderId="17" xfId="0" applyFont="1" applyFill="1" applyBorder="1" applyAlignment="1">
      <alignment horizontal="justify"/>
    </xf>
    <xf numFmtId="0" fontId="11" fillId="0" borderId="14" xfId="0" applyFont="1" applyBorder="1" applyAlignment="1">
      <alignment horizontal="justify"/>
    </xf>
    <xf numFmtId="0" fontId="0" fillId="0" borderId="11" xfId="0" applyBorder="1" applyAlignment="1">
      <alignment horizontal="justify"/>
    </xf>
    <xf numFmtId="0" fontId="11" fillId="0" borderId="25" xfId="0" applyFont="1" applyFill="1" applyBorder="1" applyAlignment="1">
      <alignment horizontal="justify" vertical="top"/>
    </xf>
    <xf numFmtId="0" fontId="0" fillId="0" borderId="25" xfId="0" applyBorder="1"/>
    <xf numFmtId="0" fontId="0" fillId="0" borderId="28" xfId="0" applyBorder="1" applyAlignment="1">
      <alignment horizontal="right" vertical="top"/>
    </xf>
    <xf numFmtId="0" fontId="0" fillId="0" borderId="19" xfId="0" applyBorder="1"/>
    <xf numFmtId="0" fontId="11" fillId="0" borderId="10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49" fontId="12" fillId="0" borderId="0" xfId="1" applyNumberFormat="1" applyFont="1" applyBorder="1" applyAlignment="1">
      <alignment horizontal="right" vertical="center"/>
    </xf>
    <xf numFmtId="0" fontId="10" fillId="0" borderId="0" xfId="0" applyFont="1" applyBorder="1"/>
    <xf numFmtId="2" fontId="10" fillId="0" borderId="0" xfId="0" applyNumberFormat="1" applyFont="1" applyBorder="1"/>
    <xf numFmtId="49" fontId="12" fillId="0" borderId="20" xfId="1" applyNumberFormat="1" applyFont="1" applyBorder="1" applyAlignment="1">
      <alignment horizontal="right" vertical="center"/>
    </xf>
    <xf numFmtId="49" fontId="12" fillId="0" borderId="32" xfId="1" applyNumberFormat="1" applyFont="1" applyBorder="1" applyAlignment="1">
      <alignment horizontal="right" vertical="center"/>
    </xf>
    <xf numFmtId="0" fontId="11" fillId="0" borderId="43" xfId="0" applyFont="1" applyFill="1" applyBorder="1"/>
    <xf numFmtId="0" fontId="11" fillId="0" borderId="8" xfId="0" applyFont="1" applyBorder="1" applyAlignment="1">
      <alignment horizontal="justify" vertical="top"/>
    </xf>
    <xf numFmtId="0" fontId="0" fillId="0" borderId="7" xfId="0" applyBorder="1" applyAlignment="1">
      <alignment horizontal="right" vertical="top"/>
    </xf>
    <xf numFmtId="0" fontId="7" fillId="2" borderId="0" xfId="0" applyFont="1" applyFill="1" applyBorder="1" applyAlignment="1">
      <alignment horizontal="center" vertical="top"/>
    </xf>
    <xf numFmtId="0" fontId="16" fillId="0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right" vertical="top"/>
    </xf>
    <xf numFmtId="164" fontId="0" fillId="0" borderId="0" xfId="0" applyNumberFormat="1" applyAlignment="1">
      <alignment horizontal="center"/>
    </xf>
    <xf numFmtId="0" fontId="19" fillId="0" borderId="8" xfId="0" applyFont="1" applyBorder="1"/>
    <xf numFmtId="0" fontId="11" fillId="0" borderId="28" xfId="0" applyFont="1" applyBorder="1" applyAlignment="1">
      <alignment horizontal="right"/>
    </xf>
    <xf numFmtId="0" fontId="11" fillId="0" borderId="46" xfId="0" applyFont="1" applyFill="1" applyBorder="1"/>
    <xf numFmtId="0" fontId="11" fillId="0" borderId="48" xfId="0" applyFont="1" applyFill="1" applyBorder="1"/>
    <xf numFmtId="0" fontId="11" fillId="0" borderId="14" xfId="0" applyFont="1" applyBorder="1" applyAlignment="1">
      <alignment horizontal="justify" vertical="top" wrapText="1"/>
    </xf>
    <xf numFmtId="0" fontId="11" fillId="0" borderId="17" xfId="0" applyFont="1" applyFill="1" applyBorder="1"/>
    <xf numFmtId="0" fontId="11" fillId="0" borderId="34" xfId="0" applyFont="1" applyBorder="1" applyAlignment="1">
      <alignment horizontal="right" vertical="top"/>
    </xf>
    <xf numFmtId="0" fontId="9" fillId="0" borderId="11" xfId="1" applyFont="1" applyFill="1" applyBorder="1" applyAlignment="1">
      <alignment horizontal="justify" vertical="top" wrapText="1"/>
    </xf>
    <xf numFmtId="0" fontId="11" fillId="0" borderId="9" xfId="0" applyFont="1" applyFill="1" applyBorder="1" applyAlignment="1">
      <alignment horizontal="justify" vertical="top"/>
    </xf>
    <xf numFmtId="0" fontId="0" fillId="0" borderId="9" xfId="0" applyBorder="1"/>
    <xf numFmtId="0" fontId="14" fillId="0" borderId="17" xfId="0" applyFont="1" applyBorder="1" applyAlignment="1">
      <alignment horizontal="justify" vertical="top"/>
    </xf>
    <xf numFmtId="0" fontId="9" fillId="0" borderId="25" xfId="1" applyFont="1" applyFill="1" applyBorder="1" applyAlignment="1">
      <alignment horizontal="justify" vertical="top" wrapText="1"/>
    </xf>
    <xf numFmtId="0" fontId="11" fillId="0" borderId="11" xfId="0" applyFont="1" applyBorder="1" applyAlignment="1">
      <alignment horizontal="justify"/>
    </xf>
    <xf numFmtId="0" fontId="11" fillId="0" borderId="13" xfId="0" applyFont="1" applyBorder="1" applyAlignment="1">
      <alignment horizontal="right"/>
    </xf>
    <xf numFmtId="0" fontId="7" fillId="2" borderId="11" xfId="0" applyFont="1" applyFill="1" applyBorder="1"/>
    <xf numFmtId="0" fontId="7" fillId="2" borderId="17" xfId="0" applyFont="1" applyFill="1" applyBorder="1"/>
    <xf numFmtId="0" fontId="4" fillId="2" borderId="17" xfId="0" applyFont="1" applyFill="1" applyBorder="1"/>
    <xf numFmtId="0" fontId="11" fillId="0" borderId="52" xfId="0" applyFont="1" applyBorder="1" applyAlignment="1">
      <alignment horizontal="justify"/>
    </xf>
    <xf numFmtId="0" fontId="7" fillId="2" borderId="10" xfId="0" applyFont="1" applyFill="1" applyBorder="1"/>
    <xf numFmtId="0" fontId="7" fillId="2" borderId="16" xfId="0" applyFont="1" applyFill="1" applyBorder="1"/>
    <xf numFmtId="2" fontId="7" fillId="2" borderId="0" xfId="0" applyNumberFormat="1" applyFont="1" applyFill="1"/>
    <xf numFmtId="4" fontId="9" fillId="2" borderId="14" xfId="0" applyNumberFormat="1" applyFont="1" applyFill="1" applyBorder="1"/>
    <xf numFmtId="4" fontId="9" fillId="2" borderId="11" xfId="0" applyNumberFormat="1" applyFont="1" applyFill="1" applyBorder="1"/>
    <xf numFmtId="49" fontId="11" fillId="0" borderId="7" xfId="0" applyNumberFormat="1" applyFont="1" applyBorder="1" applyAlignment="1">
      <alignment horizontal="right" vertical="top"/>
    </xf>
    <xf numFmtId="4" fontId="11" fillId="0" borderId="9" xfId="0" applyNumberFormat="1" applyFont="1" applyBorder="1"/>
    <xf numFmtId="4" fontId="11" fillId="0" borderId="33" xfId="0" applyNumberFormat="1" applyFont="1" applyBorder="1"/>
    <xf numFmtId="4" fontId="11" fillId="0" borderId="11" xfId="0" applyNumberFormat="1" applyFont="1" applyBorder="1"/>
    <xf numFmtId="4" fontId="11" fillId="0" borderId="12" xfId="0" applyNumberFormat="1" applyFont="1" applyBorder="1"/>
    <xf numFmtId="4" fontId="11" fillId="0" borderId="14" xfId="0" applyNumberFormat="1" applyFont="1" applyBorder="1"/>
    <xf numFmtId="4" fontId="11" fillId="0" borderId="15" xfId="0" applyNumberFormat="1" applyFont="1" applyBorder="1"/>
    <xf numFmtId="4" fontId="11" fillId="0" borderId="17" xfId="0" applyNumberFormat="1" applyFont="1" applyBorder="1"/>
    <xf numFmtId="4" fontId="11" fillId="0" borderId="18" xfId="0" applyNumberFormat="1" applyFont="1" applyBorder="1"/>
    <xf numFmtId="4" fontId="11" fillId="0" borderId="25" xfId="0" applyNumberFormat="1" applyFont="1" applyBorder="1"/>
    <xf numFmtId="4" fontId="11" fillId="0" borderId="24" xfId="0" applyNumberFormat="1" applyFont="1" applyBorder="1"/>
    <xf numFmtId="4" fontId="11" fillId="0" borderId="8" xfId="0" applyNumberFormat="1" applyFont="1" applyBorder="1"/>
    <xf numFmtId="4" fontId="11" fillId="0" borderId="35" xfId="0" applyNumberFormat="1" applyFont="1" applyBorder="1"/>
    <xf numFmtId="4" fontId="11" fillId="0" borderId="20" xfId="0" applyNumberFormat="1" applyFont="1" applyBorder="1"/>
    <xf numFmtId="4" fontId="10" fillId="0" borderId="36" xfId="0" applyNumberFormat="1" applyFont="1" applyBorder="1"/>
    <xf numFmtId="4" fontId="0" fillId="0" borderId="19" xfId="0" applyNumberFormat="1" applyBorder="1"/>
    <xf numFmtId="4" fontId="22" fillId="0" borderId="27" xfId="0" applyNumberFormat="1" applyFon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9" xfId="0" applyNumberFormat="1" applyBorder="1"/>
    <xf numFmtId="4" fontId="0" fillId="0" borderId="33" xfId="0" applyNumberFormat="1" applyBorder="1"/>
    <xf numFmtId="4" fontId="10" fillId="0" borderId="27" xfId="0" applyNumberFormat="1" applyFont="1" applyBorder="1"/>
    <xf numFmtId="4" fontId="7" fillId="2" borderId="11" xfId="0" applyNumberFormat="1" applyFont="1" applyFill="1" applyBorder="1"/>
    <xf numFmtId="4" fontId="7" fillId="2" borderId="12" xfId="0" applyNumberFormat="1" applyFont="1" applyFill="1" applyBorder="1"/>
    <xf numFmtId="4" fontId="7" fillId="2" borderId="17" xfId="0" applyNumberFormat="1" applyFont="1" applyFill="1" applyBorder="1"/>
    <xf numFmtId="4" fontId="11" fillId="0" borderId="19" xfId="0" applyNumberFormat="1" applyFont="1" applyBorder="1"/>
    <xf numFmtId="4" fontId="11" fillId="0" borderId="2" xfId="0" applyNumberFormat="1" applyFont="1" applyFill="1" applyBorder="1"/>
    <xf numFmtId="4" fontId="11" fillId="0" borderId="40" xfId="0" applyNumberFormat="1" applyFont="1" applyFill="1" applyBorder="1"/>
    <xf numFmtId="4" fontId="11" fillId="0" borderId="46" xfId="0" applyNumberFormat="1" applyFont="1" applyFill="1" applyBorder="1"/>
    <xf numFmtId="4" fontId="11" fillId="0" borderId="50" xfId="0" applyNumberFormat="1" applyFont="1" applyFill="1" applyBorder="1"/>
    <xf numFmtId="4" fontId="11" fillId="0" borderId="48" xfId="0" applyNumberFormat="1" applyFont="1" applyFill="1" applyBorder="1"/>
    <xf numFmtId="4" fontId="11" fillId="0" borderId="51" xfId="0" applyNumberFormat="1" applyFont="1" applyFill="1" applyBorder="1"/>
    <xf numFmtId="4" fontId="11" fillId="0" borderId="43" xfId="0" applyNumberFormat="1" applyFont="1" applyFill="1" applyBorder="1"/>
    <xf numFmtId="4" fontId="10" fillId="0" borderId="44" xfId="0" applyNumberFormat="1" applyFont="1" applyFill="1" applyBorder="1"/>
    <xf numFmtId="4" fontId="12" fillId="2" borderId="3" xfId="0" applyNumberFormat="1" applyFont="1" applyFill="1" applyBorder="1" applyAlignment="1">
      <alignment vertical="center"/>
    </xf>
    <xf numFmtId="4" fontId="12" fillId="2" borderId="24" xfId="0" applyNumberFormat="1" applyFont="1" applyFill="1" applyBorder="1" applyAlignment="1">
      <alignment vertical="center"/>
    </xf>
    <xf numFmtId="4" fontId="12" fillId="2" borderId="6" xfId="0" applyNumberFormat="1" applyFont="1" applyFill="1" applyBorder="1" applyAlignment="1">
      <alignment vertical="center"/>
    </xf>
    <xf numFmtId="4" fontId="12" fillId="2" borderId="20" xfId="0" applyNumberFormat="1" applyFont="1" applyFill="1" applyBorder="1" applyAlignment="1">
      <alignment vertical="center"/>
    </xf>
    <xf numFmtId="4" fontId="12" fillId="2" borderId="27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49" fontId="17" fillId="0" borderId="31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49" fontId="15" fillId="0" borderId="31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0" fillId="0" borderId="25" xfId="0" applyFont="1" applyBorder="1" applyAlignment="1">
      <alignment horizontal="justify" vertical="center"/>
    </xf>
    <xf numFmtId="0" fontId="12" fillId="2" borderId="0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/>
    <xf numFmtId="0" fontId="8" fillId="0" borderId="0" xfId="0" applyFont="1" applyFill="1"/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vertical="center"/>
    </xf>
    <xf numFmtId="4" fontId="7" fillId="0" borderId="22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49" fontId="10" fillId="0" borderId="37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justify" vertical="top"/>
    </xf>
    <xf numFmtId="0" fontId="11" fillId="0" borderId="19" xfId="0" applyFont="1" applyFill="1" applyBorder="1"/>
    <xf numFmtId="0" fontId="11" fillId="0" borderId="38" xfId="0" applyFont="1" applyFill="1" applyBorder="1"/>
    <xf numFmtId="49" fontId="11" fillId="0" borderId="39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justify" vertical="top" wrapText="1"/>
    </xf>
    <xf numFmtId="49" fontId="11" fillId="0" borderId="45" xfId="0" applyNumberFormat="1" applyFont="1" applyFill="1" applyBorder="1" applyAlignment="1">
      <alignment horizontal="right" vertical="top"/>
    </xf>
    <xf numFmtId="0" fontId="9" fillId="0" borderId="46" xfId="0" applyFont="1" applyFill="1" applyBorder="1" applyAlignment="1">
      <alignment horizontal="justify" vertical="top" wrapText="1"/>
    </xf>
    <xf numFmtId="49" fontId="11" fillId="0" borderId="47" xfId="0" applyNumberFormat="1" applyFont="1" applyFill="1" applyBorder="1" applyAlignment="1">
      <alignment horizontal="right" vertical="top"/>
    </xf>
    <xf numFmtId="0" fontId="9" fillId="0" borderId="48" xfId="0" applyFont="1" applyFill="1" applyBorder="1" applyAlignment="1">
      <alignment horizontal="justify" vertical="top" wrapText="1"/>
    </xf>
    <xf numFmtId="0" fontId="11" fillId="0" borderId="41" xfId="0" applyFont="1" applyFill="1" applyBorder="1" applyAlignment="1">
      <alignment horizontal="right" vertical="top"/>
    </xf>
    <xf numFmtId="0" fontId="10" fillId="0" borderId="42" xfId="0" applyFont="1" applyFill="1" applyBorder="1" applyAlignment="1">
      <alignment horizontal="justify" vertical="top"/>
    </xf>
    <xf numFmtId="4" fontId="7" fillId="0" borderId="0" xfId="0" applyNumberFormat="1" applyFont="1" applyFill="1"/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Zeros="0" tabSelected="1" zoomScaleSheetLayoutView="115" workbookViewId="0">
      <selection sqref="A1:XFD1048576"/>
    </sheetView>
  </sheetViews>
  <sheetFormatPr defaultColWidth="9.109375" defaultRowHeight="13.2"/>
  <cols>
    <col min="1" max="1" width="9.5546875" style="1" customWidth="1"/>
    <col min="2" max="2" width="42.6640625" style="4" customWidth="1"/>
    <col min="3" max="3" width="5.6640625" style="1" customWidth="1"/>
    <col min="4" max="4" width="8.44140625" style="1" customWidth="1"/>
    <col min="5" max="5" width="12.33203125" style="1" customWidth="1"/>
    <col min="6" max="6" width="16.6640625" style="1" bestFit="1" customWidth="1"/>
    <col min="7" max="7" width="9.5546875" style="122" customWidth="1"/>
    <col min="8" max="8" width="8.88671875" style="124" customWidth="1"/>
    <col min="9" max="16384" width="9.109375" style="2"/>
  </cols>
  <sheetData>
    <row r="1" spans="1:9">
      <c r="A1" s="3"/>
      <c r="B1" s="3"/>
      <c r="C1" s="3"/>
      <c r="D1" s="3"/>
      <c r="E1" s="3"/>
      <c r="F1" s="3"/>
    </row>
    <row r="2" spans="1:9" ht="81" customHeight="1">
      <c r="A2" s="193" t="s">
        <v>257</v>
      </c>
      <c r="B2" s="194"/>
      <c r="C2" s="194"/>
      <c r="D2" s="194"/>
      <c r="E2" s="194"/>
      <c r="F2" s="194"/>
    </row>
    <row r="3" spans="1:9" ht="13.8" thickBot="1">
      <c r="A3" s="63"/>
      <c r="B3" s="66"/>
      <c r="C3" s="67"/>
      <c r="D3" s="67"/>
      <c r="E3" s="67"/>
      <c r="F3" s="67"/>
    </row>
    <row r="4" spans="1:9" ht="20.399999999999999">
      <c r="A4" s="195" t="s">
        <v>0</v>
      </c>
      <c r="B4" s="197" t="s">
        <v>1</v>
      </c>
      <c r="C4" s="199" t="s">
        <v>2</v>
      </c>
      <c r="D4" s="69" t="s">
        <v>3</v>
      </c>
      <c r="E4" s="69" t="s">
        <v>4</v>
      </c>
      <c r="F4" s="70" t="s">
        <v>5</v>
      </c>
    </row>
    <row r="5" spans="1:9" ht="13.8" thickBot="1">
      <c r="A5" s="196"/>
      <c r="B5" s="198"/>
      <c r="C5" s="200"/>
      <c r="D5" s="71" t="s">
        <v>150</v>
      </c>
      <c r="E5" s="71" t="s">
        <v>151</v>
      </c>
      <c r="F5" s="72" t="s">
        <v>152</v>
      </c>
    </row>
    <row r="6" spans="1:9" ht="27" thickBot="1">
      <c r="A6" s="49" t="s">
        <v>190</v>
      </c>
      <c r="B6" s="6" t="s">
        <v>153</v>
      </c>
      <c r="C6" s="47"/>
      <c r="D6" s="47"/>
      <c r="E6" s="47"/>
      <c r="F6" s="73"/>
      <c r="G6" s="121"/>
      <c r="H6" s="123"/>
      <c r="I6" s="123"/>
    </row>
    <row r="7" spans="1:9" ht="92.4">
      <c r="A7" s="74" t="s">
        <v>114</v>
      </c>
      <c r="B7" s="7" t="s">
        <v>184</v>
      </c>
      <c r="C7" s="55"/>
      <c r="D7" s="55"/>
      <c r="E7" s="153"/>
      <c r="F7" s="154"/>
    </row>
    <row r="8" spans="1:9" ht="26.4">
      <c r="A8" s="75"/>
      <c r="B8" s="76" t="s">
        <v>6</v>
      </c>
      <c r="C8" s="8"/>
      <c r="D8" s="8"/>
      <c r="E8" s="155"/>
      <c r="F8" s="156"/>
    </row>
    <row r="9" spans="1:9" ht="26.4">
      <c r="A9" s="75"/>
      <c r="B9" s="76" t="s">
        <v>7</v>
      </c>
      <c r="C9" s="8"/>
      <c r="D9" s="8"/>
      <c r="E9" s="155"/>
      <c r="F9" s="156"/>
    </row>
    <row r="10" spans="1:9">
      <c r="A10" s="75"/>
      <c r="B10" s="76" t="s">
        <v>8</v>
      </c>
      <c r="C10" s="8"/>
      <c r="D10" s="8"/>
      <c r="E10" s="155"/>
      <c r="F10" s="156"/>
    </row>
    <row r="11" spans="1:9">
      <c r="A11" s="75"/>
      <c r="B11" s="76" t="s">
        <v>9</v>
      </c>
      <c r="C11" s="8"/>
      <c r="D11" s="8"/>
      <c r="E11" s="155"/>
      <c r="F11" s="156"/>
    </row>
    <row r="12" spans="1:9" ht="15.6">
      <c r="A12" s="75"/>
      <c r="B12" s="76" t="s">
        <v>154</v>
      </c>
      <c r="C12" s="8"/>
      <c r="D12" s="8"/>
      <c r="E12" s="155"/>
      <c r="F12" s="156"/>
    </row>
    <row r="13" spans="1:9">
      <c r="A13" s="75"/>
      <c r="B13" s="76" t="s">
        <v>10</v>
      </c>
      <c r="C13" s="8"/>
      <c r="D13" s="8"/>
      <c r="E13" s="155"/>
      <c r="F13" s="156"/>
    </row>
    <row r="14" spans="1:9">
      <c r="A14" s="75"/>
      <c r="B14" s="10" t="s">
        <v>11</v>
      </c>
      <c r="C14" s="8"/>
      <c r="D14" s="8"/>
      <c r="E14" s="155"/>
      <c r="F14" s="156"/>
    </row>
    <row r="15" spans="1:9">
      <c r="A15" s="75"/>
      <c r="B15" s="10" t="s">
        <v>12</v>
      </c>
      <c r="C15" s="8"/>
      <c r="D15" s="8"/>
      <c r="E15" s="155"/>
      <c r="F15" s="156"/>
    </row>
    <row r="16" spans="1:9" ht="15.6">
      <c r="A16" s="75"/>
      <c r="B16" s="10" t="s">
        <v>187</v>
      </c>
      <c r="C16" s="8"/>
      <c r="D16" s="8"/>
      <c r="E16" s="155"/>
      <c r="F16" s="156"/>
    </row>
    <row r="17" spans="1:9">
      <c r="A17" s="75"/>
      <c r="B17" s="11" t="s">
        <v>115</v>
      </c>
      <c r="C17" s="8" t="s">
        <v>13</v>
      </c>
      <c r="D17" s="8">
        <v>1</v>
      </c>
      <c r="E17" s="155"/>
      <c r="F17" s="156">
        <f>D17*E17</f>
        <v>0</v>
      </c>
      <c r="I17" s="124"/>
    </row>
    <row r="18" spans="1:9">
      <c r="A18" s="75"/>
      <c r="B18" s="11" t="s">
        <v>116</v>
      </c>
      <c r="C18" s="8" t="s">
        <v>13</v>
      </c>
      <c r="D18" s="8">
        <v>3</v>
      </c>
      <c r="E18" s="155"/>
      <c r="F18" s="156">
        <f t="shared" ref="F18:F22" si="0">D18*E18</f>
        <v>0</v>
      </c>
      <c r="I18" s="124"/>
    </row>
    <row r="19" spans="1:9">
      <c r="A19" s="75"/>
      <c r="B19" s="11" t="s">
        <v>117</v>
      </c>
      <c r="C19" s="8" t="s">
        <v>13</v>
      </c>
      <c r="D19" s="8">
        <v>6</v>
      </c>
      <c r="E19" s="155"/>
      <c r="F19" s="156">
        <f t="shared" si="0"/>
        <v>0</v>
      </c>
      <c r="I19" s="124"/>
    </row>
    <row r="20" spans="1:9">
      <c r="A20" s="75"/>
      <c r="B20" s="11" t="s">
        <v>14</v>
      </c>
      <c r="C20" s="8" t="s">
        <v>13</v>
      </c>
      <c r="D20" s="8">
        <v>4</v>
      </c>
      <c r="E20" s="155"/>
      <c r="F20" s="156">
        <f t="shared" si="0"/>
        <v>0</v>
      </c>
      <c r="I20" s="124"/>
    </row>
    <row r="21" spans="1:9">
      <c r="A21" s="75"/>
      <c r="B21" s="11" t="s">
        <v>185</v>
      </c>
      <c r="C21" s="8" t="s">
        <v>13</v>
      </c>
      <c r="D21" s="8">
        <v>3</v>
      </c>
      <c r="E21" s="155"/>
      <c r="F21" s="156">
        <f t="shared" si="0"/>
        <v>0</v>
      </c>
      <c r="I21" s="124"/>
    </row>
    <row r="22" spans="1:9">
      <c r="A22" s="75"/>
      <c r="B22" s="11" t="s">
        <v>186</v>
      </c>
      <c r="C22" s="8" t="s">
        <v>13</v>
      </c>
      <c r="D22" s="8">
        <v>9</v>
      </c>
      <c r="E22" s="155"/>
      <c r="F22" s="156">
        <f t="shared" si="0"/>
        <v>0</v>
      </c>
      <c r="I22" s="124"/>
    </row>
    <row r="23" spans="1:9">
      <c r="A23" s="75"/>
      <c r="B23" s="11"/>
      <c r="C23" s="8"/>
      <c r="D23" s="8"/>
      <c r="E23" s="155"/>
      <c r="F23" s="156"/>
    </row>
    <row r="24" spans="1:9">
      <c r="A24" s="75"/>
      <c r="B24" s="10" t="s">
        <v>15</v>
      </c>
      <c r="C24" s="8"/>
      <c r="D24" s="8"/>
      <c r="E24" s="155"/>
      <c r="F24" s="156"/>
    </row>
    <row r="25" spans="1:9" ht="15.6">
      <c r="A25" s="75"/>
      <c r="B25" s="10" t="s">
        <v>188</v>
      </c>
      <c r="C25" s="8"/>
      <c r="D25" s="8"/>
      <c r="E25" s="155"/>
      <c r="F25" s="156"/>
    </row>
    <row r="26" spans="1:9">
      <c r="A26" s="75"/>
      <c r="B26" s="11" t="s">
        <v>189</v>
      </c>
      <c r="C26" s="8" t="s">
        <v>13</v>
      </c>
      <c r="D26" s="8">
        <v>1</v>
      </c>
      <c r="E26" s="155"/>
      <c r="F26" s="156">
        <f t="shared" ref="F26:F29" si="1">D26*E26</f>
        <v>0</v>
      </c>
      <c r="I26" s="124"/>
    </row>
    <row r="27" spans="1:9">
      <c r="A27" s="75"/>
      <c r="B27" s="11" t="s">
        <v>118</v>
      </c>
      <c r="C27" s="8" t="s">
        <v>13</v>
      </c>
      <c r="D27" s="8">
        <v>1</v>
      </c>
      <c r="E27" s="155"/>
      <c r="F27" s="156">
        <f>D27*E27</f>
        <v>0</v>
      </c>
      <c r="I27" s="124"/>
    </row>
    <row r="28" spans="1:9">
      <c r="A28" s="75"/>
      <c r="B28" s="11" t="s">
        <v>16</v>
      </c>
      <c r="C28" s="8" t="s">
        <v>13</v>
      </c>
      <c r="D28" s="8">
        <v>1</v>
      </c>
      <c r="E28" s="155"/>
      <c r="F28" s="156">
        <f t="shared" si="1"/>
        <v>0</v>
      </c>
      <c r="I28" s="124"/>
    </row>
    <row r="29" spans="1:9">
      <c r="A29" s="75"/>
      <c r="B29" s="11" t="s">
        <v>17</v>
      </c>
      <c r="C29" s="8" t="s">
        <v>13</v>
      </c>
      <c r="D29" s="8">
        <v>3</v>
      </c>
      <c r="E29" s="155"/>
      <c r="F29" s="156">
        <f t="shared" si="1"/>
        <v>0</v>
      </c>
      <c r="I29" s="124"/>
    </row>
    <row r="30" spans="1:9" ht="92.4">
      <c r="A30" s="77" t="s">
        <v>119</v>
      </c>
      <c r="B30" s="12" t="s">
        <v>18</v>
      </c>
      <c r="C30" s="13"/>
      <c r="D30" s="13"/>
      <c r="E30" s="157"/>
      <c r="F30" s="158"/>
    </row>
    <row r="31" spans="1:9">
      <c r="A31" s="75"/>
      <c r="B31" s="11" t="s">
        <v>19</v>
      </c>
      <c r="C31" s="8"/>
      <c r="D31" s="8"/>
      <c r="E31" s="155"/>
      <c r="F31" s="156"/>
    </row>
    <row r="32" spans="1:9">
      <c r="A32" s="75"/>
      <c r="B32" s="11" t="s">
        <v>20</v>
      </c>
      <c r="C32" s="8"/>
      <c r="D32" s="8"/>
      <c r="E32" s="155"/>
      <c r="F32" s="156"/>
    </row>
    <row r="33" spans="1:9">
      <c r="A33" s="75"/>
      <c r="B33" s="78" t="s">
        <v>21</v>
      </c>
      <c r="C33" s="8"/>
      <c r="D33" s="8"/>
      <c r="E33" s="155"/>
      <c r="F33" s="156"/>
    </row>
    <row r="34" spans="1:9">
      <c r="A34" s="80"/>
      <c r="B34" s="81" t="s">
        <v>22</v>
      </c>
      <c r="C34" s="14" t="s">
        <v>13</v>
      </c>
      <c r="D34" s="14">
        <f>SUM(D16:D33)</f>
        <v>32</v>
      </c>
      <c r="E34" s="159"/>
      <c r="F34" s="160">
        <f t="shared" ref="F34" si="2">D34*E34</f>
        <v>0</v>
      </c>
    </row>
    <row r="35" spans="1:9" ht="26.4">
      <c r="A35" s="77" t="s">
        <v>120</v>
      </c>
      <c r="B35" s="12" t="s">
        <v>23</v>
      </c>
      <c r="C35" s="13"/>
      <c r="D35" s="13"/>
      <c r="E35" s="157"/>
      <c r="F35" s="158"/>
    </row>
    <row r="36" spans="1:9">
      <c r="A36" s="75"/>
      <c r="B36" s="11" t="s">
        <v>19</v>
      </c>
      <c r="C36" s="8"/>
      <c r="D36" s="8"/>
      <c r="E36" s="155"/>
      <c r="F36" s="156"/>
    </row>
    <row r="37" spans="1:9">
      <c r="A37" s="75"/>
      <c r="B37" s="11" t="s">
        <v>24</v>
      </c>
      <c r="C37" s="8"/>
      <c r="D37" s="8"/>
      <c r="E37" s="155"/>
      <c r="F37" s="156"/>
    </row>
    <row r="38" spans="1:9">
      <c r="A38" s="80"/>
      <c r="B38" s="81" t="s">
        <v>21</v>
      </c>
      <c r="C38" s="14" t="s">
        <v>13</v>
      </c>
      <c r="D38" s="14">
        <f>D34</f>
        <v>32</v>
      </c>
      <c r="E38" s="159"/>
      <c r="F38" s="160">
        <f t="shared" ref="F38" si="3">D38*E38</f>
        <v>0</v>
      </c>
    </row>
    <row r="39" spans="1:9" ht="105.6">
      <c r="A39" s="75" t="s">
        <v>121</v>
      </c>
      <c r="B39" s="78" t="s">
        <v>25</v>
      </c>
      <c r="C39" s="8"/>
      <c r="D39" s="8"/>
      <c r="E39" s="155"/>
      <c r="F39" s="156"/>
    </row>
    <row r="40" spans="1:9">
      <c r="A40" s="75"/>
      <c r="B40" s="78" t="s">
        <v>27</v>
      </c>
      <c r="C40" s="8" t="s">
        <v>26</v>
      </c>
      <c r="D40" s="8">
        <v>222</v>
      </c>
      <c r="E40" s="155"/>
      <c r="F40" s="156">
        <f t="shared" ref="F40:F45" si="4">D40*E40</f>
        <v>0</v>
      </c>
      <c r="G40" s="125"/>
      <c r="H40"/>
      <c r="I40"/>
    </row>
    <row r="41" spans="1:9">
      <c r="A41" s="75"/>
      <c r="B41" s="78" t="s">
        <v>28</v>
      </c>
      <c r="C41" s="8" t="s">
        <v>26</v>
      </c>
      <c r="D41" s="8">
        <v>36</v>
      </c>
      <c r="E41" s="155"/>
      <c r="F41" s="156">
        <f t="shared" si="4"/>
        <v>0</v>
      </c>
      <c r="G41" s="125"/>
      <c r="H41"/>
      <c r="I41"/>
    </row>
    <row r="42" spans="1:9">
      <c r="A42" s="75"/>
      <c r="B42" s="78" t="s">
        <v>29</v>
      </c>
      <c r="C42" s="8" t="s">
        <v>26</v>
      </c>
      <c r="D42" s="8">
        <v>30</v>
      </c>
      <c r="E42" s="155"/>
      <c r="F42" s="156">
        <f t="shared" si="4"/>
        <v>0</v>
      </c>
      <c r="G42" s="125"/>
      <c r="H42"/>
      <c r="I42"/>
    </row>
    <row r="43" spans="1:9">
      <c r="A43" s="75"/>
      <c r="B43" s="78" t="s">
        <v>30</v>
      </c>
      <c r="C43" s="8" t="s">
        <v>26</v>
      </c>
      <c r="D43" s="68">
        <v>36</v>
      </c>
      <c r="E43" s="155"/>
      <c r="F43" s="156">
        <f t="shared" si="4"/>
        <v>0</v>
      </c>
      <c r="G43" s="125"/>
      <c r="H43"/>
      <c r="I43"/>
    </row>
    <row r="44" spans="1:9">
      <c r="A44" s="75"/>
      <c r="B44" s="78" t="s">
        <v>31</v>
      </c>
      <c r="C44" s="8" t="s">
        <v>26</v>
      </c>
      <c r="D44" s="68">
        <v>66</v>
      </c>
      <c r="E44" s="155"/>
      <c r="F44" s="156">
        <f t="shared" si="4"/>
        <v>0</v>
      </c>
      <c r="G44" s="125"/>
      <c r="H44"/>
      <c r="I44"/>
    </row>
    <row r="45" spans="1:9">
      <c r="A45" s="75"/>
      <c r="B45" s="78" t="s">
        <v>32</v>
      </c>
      <c r="C45" s="8" t="s">
        <v>26</v>
      </c>
      <c r="D45" s="8">
        <v>18</v>
      </c>
      <c r="E45" s="155"/>
      <c r="F45" s="156">
        <f t="shared" si="4"/>
        <v>0</v>
      </c>
      <c r="G45" s="125"/>
      <c r="H45"/>
      <c r="I45"/>
    </row>
    <row r="46" spans="1:9" ht="52.8">
      <c r="A46" s="77" t="s">
        <v>122</v>
      </c>
      <c r="B46" s="12" t="s">
        <v>198</v>
      </c>
      <c r="C46" s="13" t="s">
        <v>155</v>
      </c>
      <c r="D46" s="13">
        <v>10</v>
      </c>
      <c r="E46" s="157"/>
      <c r="F46" s="158">
        <f t="shared" ref="F46" si="5">D46*E46</f>
        <v>0</v>
      </c>
      <c r="G46" s="125"/>
      <c r="H46"/>
      <c r="I46"/>
    </row>
    <row r="47" spans="1:9" ht="26.4">
      <c r="A47" s="75"/>
      <c r="B47" s="78" t="s">
        <v>199</v>
      </c>
      <c r="C47" s="8"/>
      <c r="D47" s="8"/>
      <c r="E47" s="155"/>
      <c r="F47" s="156"/>
      <c r="G47" s="125"/>
      <c r="H47"/>
      <c r="I47"/>
    </row>
    <row r="48" spans="1:9">
      <c r="A48" s="75"/>
      <c r="B48" s="78" t="s">
        <v>200</v>
      </c>
      <c r="C48" s="8"/>
      <c r="D48" s="8"/>
      <c r="E48" s="155"/>
      <c r="F48" s="156"/>
      <c r="G48" s="125"/>
      <c r="H48"/>
      <c r="I48"/>
    </row>
    <row r="49" spans="1:9">
      <c r="A49" s="75"/>
      <c r="B49" s="78" t="s">
        <v>201</v>
      </c>
      <c r="C49" s="8"/>
      <c r="D49" s="8"/>
      <c r="E49" s="155"/>
      <c r="F49" s="156"/>
      <c r="G49" s="125"/>
      <c r="H49"/>
      <c r="I49"/>
    </row>
    <row r="50" spans="1:9">
      <c r="A50" s="75"/>
      <c r="B50" s="78" t="s">
        <v>28</v>
      </c>
      <c r="C50" s="8" t="s">
        <v>26</v>
      </c>
      <c r="D50" s="8">
        <v>36</v>
      </c>
      <c r="E50" s="155"/>
      <c r="F50" s="156">
        <f t="shared" ref="F50:F54" si="6">D50*E50</f>
        <v>0</v>
      </c>
      <c r="G50" s="125"/>
      <c r="H50"/>
      <c r="I50"/>
    </row>
    <row r="51" spans="1:9">
      <c r="A51" s="75"/>
      <c r="B51" s="78" t="s">
        <v>29</v>
      </c>
      <c r="C51" s="8" t="s">
        <v>26</v>
      </c>
      <c r="D51" s="8">
        <v>30</v>
      </c>
      <c r="E51" s="155"/>
      <c r="F51" s="156">
        <f t="shared" si="6"/>
        <v>0</v>
      </c>
      <c r="G51" s="125"/>
      <c r="H51"/>
      <c r="I51"/>
    </row>
    <row r="52" spans="1:9">
      <c r="A52" s="75"/>
      <c r="B52" s="78" t="s">
        <v>30</v>
      </c>
      <c r="C52" s="8" t="s">
        <v>26</v>
      </c>
      <c r="D52" s="68">
        <v>36</v>
      </c>
      <c r="E52" s="155"/>
      <c r="F52" s="156">
        <f t="shared" si="6"/>
        <v>0</v>
      </c>
      <c r="G52" s="125"/>
      <c r="H52"/>
      <c r="I52"/>
    </row>
    <row r="53" spans="1:9">
      <c r="A53" s="75"/>
      <c r="B53" s="78" t="s">
        <v>31</v>
      </c>
      <c r="C53" s="8" t="s">
        <v>26</v>
      </c>
      <c r="D53" s="68">
        <v>66</v>
      </c>
      <c r="E53" s="155"/>
      <c r="F53" s="156">
        <f t="shared" si="6"/>
        <v>0</v>
      </c>
      <c r="G53" s="125"/>
      <c r="H53"/>
      <c r="I53"/>
    </row>
    <row r="54" spans="1:9">
      <c r="A54" s="80"/>
      <c r="B54" s="81" t="s">
        <v>32</v>
      </c>
      <c r="C54" s="14" t="s">
        <v>26</v>
      </c>
      <c r="D54" s="14">
        <v>18</v>
      </c>
      <c r="E54" s="159"/>
      <c r="F54" s="160">
        <f t="shared" si="6"/>
        <v>0</v>
      </c>
      <c r="G54" s="125"/>
      <c r="H54"/>
      <c r="I54"/>
    </row>
    <row r="55" spans="1:9" ht="43.5" customHeight="1">
      <c r="A55" s="77" t="s">
        <v>123</v>
      </c>
      <c r="B55" s="12" t="s">
        <v>227</v>
      </c>
      <c r="C55" s="13"/>
      <c r="D55" s="13"/>
      <c r="E55" s="157"/>
      <c r="F55" s="158"/>
      <c r="G55" s="125"/>
      <c r="H55"/>
      <c r="I55"/>
    </row>
    <row r="56" spans="1:9">
      <c r="A56" s="75"/>
      <c r="B56" s="78" t="s">
        <v>201</v>
      </c>
      <c r="C56" s="8"/>
      <c r="D56" s="8"/>
      <c r="E56" s="155"/>
      <c r="F56" s="156"/>
      <c r="G56" s="125"/>
      <c r="H56"/>
      <c r="I56"/>
    </row>
    <row r="57" spans="1:9">
      <c r="A57" s="80"/>
      <c r="B57" s="81" t="s">
        <v>27</v>
      </c>
      <c r="C57" s="14" t="s">
        <v>26</v>
      </c>
      <c r="D57" s="14">
        <v>222</v>
      </c>
      <c r="E57" s="159"/>
      <c r="F57" s="160">
        <f t="shared" ref="F57" si="7">D57*E57</f>
        <v>0</v>
      </c>
      <c r="G57" s="125"/>
      <c r="H57"/>
      <c r="I57"/>
    </row>
    <row r="58" spans="1:9" ht="39.6">
      <c r="A58" s="82" t="s">
        <v>228</v>
      </c>
      <c r="B58" s="140" t="s">
        <v>226</v>
      </c>
      <c r="C58" s="32" t="s">
        <v>13</v>
      </c>
      <c r="D58" s="32">
        <v>13</v>
      </c>
      <c r="E58" s="161"/>
      <c r="F58" s="162">
        <f t="shared" ref="F58" si="8">D58*E58</f>
        <v>0</v>
      </c>
      <c r="G58" s="125"/>
      <c r="H58"/>
      <c r="I58"/>
    </row>
    <row r="59" spans="1:9">
      <c r="A59" s="135" t="s">
        <v>238</v>
      </c>
      <c r="B59" s="136" t="s">
        <v>239</v>
      </c>
      <c r="C59" s="8"/>
      <c r="D59" s="8"/>
      <c r="E59" s="155"/>
      <c r="F59" s="156"/>
      <c r="G59" s="125"/>
      <c r="H59"/>
      <c r="I59"/>
    </row>
    <row r="60" spans="1:9">
      <c r="A60" s="135" t="s">
        <v>108</v>
      </c>
      <c r="B60" s="136" t="s">
        <v>240</v>
      </c>
      <c r="C60" s="8"/>
      <c r="D60" s="8"/>
      <c r="E60" s="155"/>
      <c r="F60" s="156"/>
      <c r="G60" s="125"/>
      <c r="H60"/>
      <c r="I60"/>
    </row>
    <row r="61" spans="1:9" ht="26.4">
      <c r="A61" s="135" t="s">
        <v>108</v>
      </c>
      <c r="B61" s="136" t="s">
        <v>242</v>
      </c>
      <c r="C61" s="8"/>
      <c r="D61" s="8"/>
      <c r="E61" s="155"/>
      <c r="F61" s="156"/>
      <c r="G61" s="125"/>
      <c r="H61"/>
      <c r="I61"/>
    </row>
    <row r="62" spans="1:9" ht="39.6">
      <c r="A62" s="135" t="s">
        <v>108</v>
      </c>
      <c r="B62" s="136" t="s">
        <v>243</v>
      </c>
      <c r="C62" s="8"/>
      <c r="D62" s="8"/>
      <c r="E62" s="155"/>
      <c r="F62" s="156"/>
      <c r="G62" s="125"/>
      <c r="H62"/>
      <c r="I62"/>
    </row>
    <row r="63" spans="1:9" ht="26.4">
      <c r="A63" s="135" t="s">
        <v>108</v>
      </c>
      <c r="B63" s="136" t="s">
        <v>244</v>
      </c>
      <c r="C63" s="8"/>
      <c r="D63" s="8"/>
      <c r="E63" s="155"/>
      <c r="F63" s="156"/>
      <c r="G63" s="125"/>
      <c r="H63"/>
      <c r="I63"/>
    </row>
    <row r="64" spans="1:9" ht="40.200000000000003" thickBot="1">
      <c r="A64" s="135" t="s">
        <v>108</v>
      </c>
      <c r="B64" s="136" t="s">
        <v>245</v>
      </c>
      <c r="C64" s="47" t="s">
        <v>241</v>
      </c>
      <c r="D64" s="47">
        <v>1</v>
      </c>
      <c r="E64" s="163"/>
      <c r="F64" s="164">
        <f>D64*E64</f>
        <v>0</v>
      </c>
      <c r="G64" s="125"/>
      <c r="H64"/>
      <c r="I64"/>
    </row>
    <row r="65" spans="1:6" ht="13.8" thickBot="1">
      <c r="A65" s="58"/>
      <c r="B65" s="62" t="s">
        <v>33</v>
      </c>
      <c r="C65" s="48"/>
      <c r="D65" s="48"/>
      <c r="E65" s="165"/>
      <c r="F65" s="166">
        <f>SUM(F7:F64)</f>
        <v>0</v>
      </c>
    </row>
    <row r="66" spans="1:6">
      <c r="A66" s="22"/>
      <c r="B66" s="21"/>
      <c r="C66" s="22"/>
      <c r="D66" s="22"/>
      <c r="E66" s="22"/>
      <c r="F66" s="22"/>
    </row>
    <row r="67" spans="1:6">
      <c r="A67" s="22"/>
      <c r="B67" s="21"/>
      <c r="C67" s="22"/>
      <c r="D67" s="22"/>
      <c r="E67" s="22"/>
      <c r="F67" s="22"/>
    </row>
    <row r="68" spans="1:6">
      <c r="A68" s="22"/>
      <c r="B68" s="21"/>
      <c r="C68" s="22"/>
      <c r="D68" s="22"/>
      <c r="E68" s="22"/>
      <c r="F68" s="22"/>
    </row>
  </sheetData>
  <sheetProtection algorithmName="SHA-512" hashValue="xXp2pt3yjowU+XFB+FUGP5XojQUxXr7v6o7GZKZ3zEESmINONG2YdgiPAmsrBbXLGzo/g86WBaVxRKIJ9+W1CQ==" saltValue="nmOmztGUxbSRJZY5X0U+a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4:A5"/>
    <mergeCell ref="B4:B5"/>
    <mergeCell ref="C4:C5"/>
  </mergeCells>
  <phoneticPr fontId="0" type="noConversion"/>
  <pageMargins left="0.70866141732283505" right="0.70866141732283505" top="0.75" bottom="0.25" header="0.31496062992126" footer="0.25"/>
  <pageSetup paperSize="10" scale="93" fitToHeight="0" orientation="portrait" r:id="rId1"/>
  <headerFooter alignWithMargins="0"/>
  <rowBreaks count="2" manualBreakCount="2">
    <brk id="34" max="5" man="1"/>
    <brk id="5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1"/>
  <sheetViews>
    <sheetView showGridLines="0" showZeros="0" zoomScaleSheetLayoutView="115" workbookViewId="0">
      <selection activeCell="D3" sqref="D3"/>
    </sheetView>
  </sheetViews>
  <sheetFormatPr defaultColWidth="9.109375" defaultRowHeight="13.2"/>
  <cols>
    <col min="1" max="1" width="9.5546875" style="1" customWidth="1"/>
    <col min="2" max="2" width="42.6640625" style="15" customWidth="1"/>
    <col min="3" max="3" width="5.6640625" style="1" customWidth="1"/>
    <col min="4" max="4" width="7.109375" style="1" customWidth="1"/>
    <col min="5" max="5" width="13.109375" style="1" customWidth="1"/>
    <col min="6" max="6" width="14.5546875" style="1" customWidth="1"/>
    <col min="7" max="7" width="11.88671875" style="122" customWidth="1"/>
    <col min="8" max="8" width="10.33203125" style="124" customWidth="1"/>
    <col min="9" max="9" width="8.109375" style="124" customWidth="1"/>
    <col min="10" max="16384" width="9.109375" style="2"/>
  </cols>
  <sheetData>
    <row r="1" spans="1:9">
      <c r="A1" s="119"/>
      <c r="B1" s="119"/>
      <c r="C1" s="119"/>
      <c r="D1" s="119"/>
      <c r="E1" s="119"/>
      <c r="F1" s="119"/>
    </row>
    <row r="2" spans="1:9" ht="81" customHeight="1" thickBot="1">
      <c r="A2" s="201" t="s">
        <v>257</v>
      </c>
      <c r="B2" s="202"/>
      <c r="C2" s="202"/>
      <c r="D2" s="202"/>
      <c r="E2" s="202"/>
      <c r="F2" s="202"/>
    </row>
    <row r="3" spans="1:9" ht="25.5" customHeight="1" thickBot="1">
      <c r="A3" s="203" t="s">
        <v>0</v>
      </c>
      <c r="B3" s="205" t="s">
        <v>1</v>
      </c>
      <c r="C3" s="206" t="s">
        <v>2</v>
      </c>
      <c r="D3" s="69" t="s">
        <v>3</v>
      </c>
      <c r="E3" s="69" t="s">
        <v>4</v>
      </c>
      <c r="F3" s="70" t="s">
        <v>5</v>
      </c>
    </row>
    <row r="4" spans="1:9" ht="13.8" thickBot="1">
      <c r="A4" s="204"/>
      <c r="B4" s="205"/>
      <c r="C4" s="206"/>
      <c r="D4" s="83" t="s">
        <v>150</v>
      </c>
      <c r="E4" s="83" t="s">
        <v>151</v>
      </c>
      <c r="F4" s="84" t="s">
        <v>152</v>
      </c>
    </row>
    <row r="5" spans="1:9" ht="27" thickBot="1">
      <c r="A5" s="49" t="s">
        <v>193</v>
      </c>
      <c r="B5" s="6" t="s">
        <v>156</v>
      </c>
      <c r="C5" s="29"/>
      <c r="D5" s="47"/>
      <c r="E5" s="47"/>
      <c r="F5" s="73"/>
    </row>
    <row r="6" spans="1:9" ht="105.6">
      <c r="A6" s="50" t="s">
        <v>157</v>
      </c>
      <c r="B6" s="7" t="s">
        <v>34</v>
      </c>
      <c r="C6" s="55"/>
      <c r="D6" s="55"/>
      <c r="E6" s="153"/>
      <c r="F6" s="154"/>
    </row>
    <row r="7" spans="1:9" ht="16.8">
      <c r="A7" s="85"/>
      <c r="B7" s="78" t="s">
        <v>172</v>
      </c>
      <c r="C7" s="8"/>
      <c r="D7" s="8"/>
      <c r="E7" s="155"/>
      <c r="F7" s="156"/>
    </row>
    <row r="8" spans="1:9" ht="16.8">
      <c r="A8" s="85"/>
      <c r="B8" s="78" t="s">
        <v>173</v>
      </c>
      <c r="C8" s="8"/>
      <c r="D8" s="8"/>
      <c r="E8" s="155"/>
      <c r="F8" s="156"/>
    </row>
    <row r="9" spans="1:9">
      <c r="A9" s="60" t="s">
        <v>158</v>
      </c>
      <c r="B9" s="86" t="s">
        <v>125</v>
      </c>
      <c r="C9" s="13"/>
      <c r="D9" s="13"/>
      <c r="E9" s="157"/>
      <c r="F9" s="158"/>
    </row>
    <row r="10" spans="1:9" ht="66">
      <c r="A10" s="85"/>
      <c r="B10" s="78" t="s">
        <v>35</v>
      </c>
      <c r="C10" s="8"/>
      <c r="D10" s="8"/>
      <c r="E10" s="155"/>
      <c r="F10" s="156"/>
    </row>
    <row r="11" spans="1:9" s="1" customFormat="1">
      <c r="A11" s="87"/>
      <c r="B11" s="11" t="s">
        <v>36</v>
      </c>
      <c r="C11" s="8"/>
      <c r="D11" s="8"/>
      <c r="E11" s="155"/>
      <c r="F11" s="156"/>
      <c r="G11" s="122"/>
      <c r="H11" s="122"/>
      <c r="I11" s="122"/>
    </row>
    <row r="12" spans="1:9" s="1" customFormat="1">
      <c r="A12" s="87"/>
      <c r="B12" s="11" t="s">
        <v>37</v>
      </c>
      <c r="C12" s="8"/>
      <c r="D12" s="8"/>
      <c r="E12" s="155"/>
      <c r="F12" s="156"/>
      <c r="G12" s="122"/>
      <c r="H12" s="122"/>
      <c r="I12" s="122"/>
    </row>
    <row r="13" spans="1:9" s="1" customFormat="1">
      <c r="A13" s="87"/>
      <c r="B13" s="11" t="s">
        <v>99</v>
      </c>
      <c r="C13" s="8"/>
      <c r="D13" s="8"/>
      <c r="E13" s="155"/>
      <c r="F13" s="156"/>
      <c r="G13" s="122"/>
      <c r="H13" s="122"/>
      <c r="I13" s="122"/>
    </row>
    <row r="14" spans="1:9" s="1" customFormat="1">
      <c r="A14" s="87"/>
      <c r="B14" s="11" t="s">
        <v>100</v>
      </c>
      <c r="C14" s="8"/>
      <c r="D14" s="8"/>
      <c r="E14" s="155"/>
      <c r="F14" s="156"/>
      <c r="G14" s="122"/>
      <c r="H14" s="122"/>
      <c r="I14" s="122"/>
    </row>
    <row r="15" spans="1:9" s="1" customFormat="1">
      <c r="A15" s="87"/>
      <c r="B15" s="11" t="s">
        <v>101</v>
      </c>
      <c r="C15" s="8"/>
      <c r="D15" s="8"/>
      <c r="E15" s="155"/>
      <c r="F15" s="156"/>
      <c r="G15" s="122"/>
      <c r="H15" s="122"/>
      <c r="I15" s="122"/>
    </row>
    <row r="16" spans="1:9" s="1" customFormat="1">
      <c r="A16" s="87"/>
      <c r="B16" s="11" t="s">
        <v>102</v>
      </c>
      <c r="C16" s="8"/>
      <c r="D16" s="8"/>
      <c r="E16" s="155"/>
      <c r="F16" s="156"/>
      <c r="G16" s="122"/>
      <c r="H16" s="122"/>
      <c r="I16" s="122"/>
    </row>
    <row r="17" spans="1:9" s="1" customFormat="1">
      <c r="A17" s="87"/>
      <c r="B17" s="11" t="s">
        <v>103</v>
      </c>
      <c r="C17" s="8"/>
      <c r="D17" s="8"/>
      <c r="E17" s="155"/>
      <c r="F17" s="156"/>
      <c r="G17" s="122"/>
      <c r="H17" s="122"/>
      <c r="I17" s="122"/>
    </row>
    <row r="18" spans="1:9" s="1" customFormat="1">
      <c r="A18" s="87"/>
      <c r="B18" s="78" t="s">
        <v>104</v>
      </c>
      <c r="C18" s="8"/>
      <c r="D18" s="8"/>
      <c r="E18" s="155"/>
      <c r="F18" s="156"/>
      <c r="G18" s="122"/>
      <c r="H18" s="122"/>
      <c r="I18" s="122"/>
    </row>
    <row r="19" spans="1:9" s="1" customFormat="1">
      <c r="A19" s="87"/>
      <c r="B19" s="11" t="s">
        <v>105</v>
      </c>
      <c r="C19" s="8"/>
      <c r="D19" s="8"/>
      <c r="E19" s="155"/>
      <c r="F19" s="156"/>
      <c r="G19" s="122"/>
      <c r="H19" s="122"/>
      <c r="I19" s="122"/>
    </row>
    <row r="20" spans="1:9" s="1" customFormat="1">
      <c r="A20" s="87"/>
      <c r="B20" s="11" t="s">
        <v>106</v>
      </c>
      <c r="C20" s="8"/>
      <c r="D20" s="8"/>
      <c r="E20" s="155"/>
      <c r="F20" s="156"/>
      <c r="G20" s="122"/>
      <c r="H20" s="122"/>
      <c r="I20" s="122"/>
    </row>
    <row r="21" spans="1:9" s="1" customFormat="1">
      <c r="A21" s="87"/>
      <c r="B21" s="11" t="s">
        <v>107</v>
      </c>
      <c r="C21" s="8"/>
      <c r="D21" s="8"/>
      <c r="E21" s="155"/>
      <c r="F21" s="156"/>
      <c r="G21" s="122"/>
      <c r="H21" s="122"/>
      <c r="I21" s="122"/>
    </row>
    <row r="22" spans="1:9" s="1" customFormat="1">
      <c r="A22" s="87"/>
      <c r="B22" s="11" t="s">
        <v>38</v>
      </c>
      <c r="C22" s="8"/>
      <c r="D22" s="8"/>
      <c r="E22" s="155"/>
      <c r="F22" s="156"/>
      <c r="G22" s="122"/>
      <c r="H22" s="122"/>
      <c r="I22" s="122"/>
    </row>
    <row r="23" spans="1:9" s="1" customFormat="1">
      <c r="A23" s="87"/>
      <c r="B23" s="78" t="s">
        <v>39</v>
      </c>
      <c r="C23" s="8"/>
      <c r="D23" s="8"/>
      <c r="E23" s="155"/>
      <c r="F23" s="156"/>
      <c r="G23" s="122"/>
      <c r="H23" s="122"/>
      <c r="I23" s="122"/>
    </row>
    <row r="24" spans="1:9" s="1" customFormat="1" ht="26.4">
      <c r="A24" s="87"/>
      <c r="B24" s="78" t="s">
        <v>40</v>
      </c>
      <c r="C24" s="8"/>
      <c r="D24" s="8"/>
      <c r="E24" s="155"/>
      <c r="F24" s="156"/>
      <c r="G24" s="122"/>
      <c r="H24" s="122"/>
      <c r="I24" s="122"/>
    </row>
    <row r="25" spans="1:9" s="1" customFormat="1" ht="26.4">
      <c r="A25" s="87"/>
      <c r="B25" s="78" t="s">
        <v>41</v>
      </c>
      <c r="C25" s="8" t="s">
        <v>13</v>
      </c>
      <c r="D25" s="8">
        <v>1</v>
      </c>
      <c r="E25" s="155"/>
      <c r="F25" s="156">
        <f>D25*E25</f>
        <v>0</v>
      </c>
      <c r="G25"/>
      <c r="H25" s="126"/>
      <c r="I25" s="126"/>
    </row>
    <row r="26" spans="1:9" s="1" customFormat="1" ht="79.2">
      <c r="A26" s="91" t="s">
        <v>108</v>
      </c>
      <c r="B26" s="92" t="s">
        <v>42</v>
      </c>
      <c r="C26" s="93"/>
      <c r="D26" s="93"/>
      <c r="E26" s="169"/>
      <c r="F26" s="170"/>
      <c r="G26" s="122"/>
      <c r="H26" s="122"/>
      <c r="I26" s="122"/>
    </row>
    <row r="27" spans="1:9" s="1" customFormat="1">
      <c r="A27" s="87"/>
      <c r="B27" s="10" t="s">
        <v>36</v>
      </c>
      <c r="C27" s="89"/>
      <c r="D27" s="89"/>
      <c r="E27" s="171"/>
      <c r="F27" s="172"/>
      <c r="G27" s="122"/>
      <c r="H27" s="122"/>
      <c r="I27" s="122"/>
    </row>
    <row r="28" spans="1:9" s="1" customFormat="1">
      <c r="A28" s="91"/>
      <c r="B28" s="92" t="s">
        <v>43</v>
      </c>
      <c r="C28" s="93"/>
      <c r="D28" s="93"/>
      <c r="E28" s="169"/>
      <c r="F28" s="170"/>
      <c r="G28" s="122"/>
      <c r="H28" s="122"/>
      <c r="I28" s="122"/>
    </row>
    <row r="29" spans="1:9" s="1" customFormat="1">
      <c r="A29" s="87"/>
      <c r="B29" s="76" t="s">
        <v>45</v>
      </c>
      <c r="C29" s="89"/>
      <c r="D29" s="89"/>
      <c r="E29" s="171"/>
      <c r="F29" s="172"/>
      <c r="G29" s="122"/>
      <c r="H29" s="122"/>
      <c r="I29" s="122"/>
    </row>
    <row r="30" spans="1:9" s="1" customFormat="1">
      <c r="A30" s="87"/>
      <c r="B30" s="11" t="s">
        <v>46</v>
      </c>
      <c r="C30" s="89"/>
      <c r="D30" s="89"/>
      <c r="E30" s="171"/>
      <c r="F30" s="172"/>
      <c r="G30" s="122"/>
      <c r="H30" s="122"/>
      <c r="I30" s="122"/>
    </row>
    <row r="31" spans="1:9" s="1" customFormat="1">
      <c r="A31" s="87"/>
      <c r="B31" s="78" t="s">
        <v>47</v>
      </c>
      <c r="C31" s="89"/>
      <c r="D31" s="89"/>
      <c r="E31" s="171"/>
      <c r="F31" s="172"/>
      <c r="G31" s="122"/>
      <c r="H31" s="122"/>
      <c r="I31" s="122"/>
    </row>
    <row r="32" spans="1:9" s="1" customFormat="1">
      <c r="A32" s="87"/>
      <c r="B32" s="76" t="s">
        <v>48</v>
      </c>
      <c r="C32" s="89"/>
      <c r="D32" s="89"/>
      <c r="E32" s="171"/>
      <c r="F32" s="172"/>
      <c r="G32" s="122"/>
      <c r="H32" s="122"/>
      <c r="I32" s="122"/>
    </row>
    <row r="33" spans="1:9" s="1" customFormat="1">
      <c r="A33" s="88"/>
      <c r="B33" s="94" t="s">
        <v>44</v>
      </c>
      <c r="C33" s="14" t="s">
        <v>13</v>
      </c>
      <c r="D33" s="14">
        <v>7</v>
      </c>
      <c r="E33" s="159"/>
      <c r="F33" s="160">
        <f>D33*E33</f>
        <v>0</v>
      </c>
      <c r="G33"/>
      <c r="H33"/>
      <c r="I33"/>
    </row>
    <row r="34" spans="1:9" s="1" customFormat="1">
      <c r="A34" s="91"/>
      <c r="B34" s="92" t="s">
        <v>43</v>
      </c>
      <c r="C34" s="93"/>
      <c r="D34" s="93"/>
      <c r="E34" s="169"/>
      <c r="F34" s="170"/>
      <c r="G34" s="122"/>
      <c r="H34" s="122"/>
      <c r="I34" s="122"/>
    </row>
    <row r="35" spans="1:9" s="1" customFormat="1">
      <c r="A35" s="87"/>
      <c r="B35" s="76" t="s">
        <v>49</v>
      </c>
      <c r="C35" s="89"/>
      <c r="D35" s="89"/>
      <c r="E35" s="171"/>
      <c r="F35" s="172"/>
      <c r="G35" s="122"/>
      <c r="H35" s="122"/>
      <c r="I35" s="122"/>
    </row>
    <row r="36" spans="1:9" s="1" customFormat="1">
      <c r="A36" s="87"/>
      <c r="B36" s="11" t="s">
        <v>50</v>
      </c>
      <c r="C36" s="89"/>
      <c r="D36" s="89"/>
      <c r="E36" s="171"/>
      <c r="F36" s="172"/>
      <c r="G36" s="122"/>
      <c r="H36" s="122"/>
      <c r="I36" s="122"/>
    </row>
    <row r="37" spans="1:9" s="1" customFormat="1">
      <c r="A37" s="87"/>
      <c r="B37" s="78" t="s">
        <v>51</v>
      </c>
      <c r="C37" s="89"/>
      <c r="D37" s="89"/>
      <c r="E37" s="171"/>
      <c r="F37" s="172"/>
      <c r="G37" s="122"/>
      <c r="H37" s="122"/>
      <c r="I37" s="122"/>
    </row>
    <row r="38" spans="1:9" s="1" customFormat="1">
      <c r="A38" s="87"/>
      <c r="B38" s="76" t="s">
        <v>52</v>
      </c>
      <c r="C38" s="89"/>
      <c r="D38" s="89"/>
      <c r="E38" s="171"/>
      <c r="F38" s="172"/>
      <c r="G38" s="122"/>
      <c r="H38" s="122"/>
      <c r="I38" s="122"/>
    </row>
    <row r="39" spans="1:9" s="1" customFormat="1">
      <c r="A39" s="88"/>
      <c r="B39" s="94" t="s">
        <v>44</v>
      </c>
      <c r="C39" s="14" t="s">
        <v>13</v>
      </c>
      <c r="D39" s="14">
        <v>4</v>
      </c>
      <c r="E39" s="159"/>
      <c r="F39" s="160">
        <f>D39*E39</f>
        <v>0</v>
      </c>
      <c r="G39"/>
      <c r="H39"/>
      <c r="I39"/>
    </row>
    <row r="40" spans="1:9" ht="92.4">
      <c r="A40" s="87" t="s">
        <v>108</v>
      </c>
      <c r="B40" s="96" t="s">
        <v>126</v>
      </c>
      <c r="C40" s="93"/>
      <c r="D40" s="93"/>
      <c r="E40" s="169"/>
      <c r="F40" s="170"/>
    </row>
    <row r="41" spans="1:9">
      <c r="A41" s="87"/>
      <c r="B41" s="97" t="s">
        <v>36</v>
      </c>
      <c r="C41" s="89"/>
      <c r="D41" s="89"/>
      <c r="E41" s="171"/>
      <c r="F41" s="172"/>
    </row>
    <row r="42" spans="1:9">
      <c r="A42" s="87"/>
      <c r="B42" s="92" t="s">
        <v>127</v>
      </c>
      <c r="C42" s="93"/>
      <c r="D42" s="93"/>
      <c r="E42" s="169"/>
      <c r="F42" s="170"/>
    </row>
    <row r="43" spans="1:9">
      <c r="A43" s="87"/>
      <c r="B43" s="11" t="s">
        <v>109</v>
      </c>
      <c r="C43" s="89"/>
      <c r="D43" s="89"/>
      <c r="E43" s="171"/>
      <c r="F43" s="172"/>
    </row>
    <row r="44" spans="1:9">
      <c r="A44" s="87"/>
      <c r="B44" s="78" t="s">
        <v>110</v>
      </c>
      <c r="C44" s="89"/>
      <c r="D44" s="89"/>
      <c r="E44" s="171"/>
      <c r="F44" s="172"/>
    </row>
    <row r="45" spans="1:9">
      <c r="A45" s="87"/>
      <c r="B45" s="76" t="s">
        <v>48</v>
      </c>
      <c r="C45" s="89"/>
      <c r="D45" s="89"/>
      <c r="E45" s="171"/>
      <c r="F45" s="172"/>
    </row>
    <row r="46" spans="1:9">
      <c r="A46" s="87"/>
      <c r="B46" s="76" t="s">
        <v>128</v>
      </c>
      <c r="C46" s="8" t="s">
        <v>13</v>
      </c>
      <c r="D46" s="8">
        <v>2</v>
      </c>
      <c r="E46" s="159"/>
      <c r="F46" s="160">
        <f>D46*E46</f>
        <v>0</v>
      </c>
      <c r="G46"/>
      <c r="H46"/>
      <c r="I46"/>
    </row>
    <row r="47" spans="1:9" ht="39.6">
      <c r="A47" s="60" t="s">
        <v>159</v>
      </c>
      <c r="B47" s="92" t="s">
        <v>53</v>
      </c>
      <c r="C47" s="93"/>
      <c r="D47" s="93"/>
      <c r="E47" s="169"/>
      <c r="F47" s="170"/>
    </row>
    <row r="48" spans="1:9">
      <c r="A48" s="87"/>
      <c r="B48" s="97" t="s">
        <v>36</v>
      </c>
      <c r="C48" s="89"/>
      <c r="D48" s="89"/>
      <c r="E48" s="171"/>
      <c r="F48" s="172"/>
    </row>
    <row r="49" spans="1:9">
      <c r="A49" s="87"/>
      <c r="B49" s="76" t="s">
        <v>54</v>
      </c>
      <c r="C49" s="89"/>
      <c r="D49" s="89"/>
      <c r="E49" s="171"/>
      <c r="F49" s="172"/>
    </row>
    <row r="50" spans="1:9" ht="26.4">
      <c r="A50" s="87"/>
      <c r="B50" s="76" t="s">
        <v>55</v>
      </c>
      <c r="C50" s="89"/>
      <c r="D50" s="89"/>
      <c r="E50" s="171"/>
      <c r="F50" s="172"/>
    </row>
    <row r="51" spans="1:9" ht="27.75" customHeight="1">
      <c r="A51" s="87"/>
      <c r="B51" s="76" t="s">
        <v>56</v>
      </c>
      <c r="C51" s="89"/>
      <c r="D51" s="89"/>
      <c r="E51" s="171"/>
      <c r="F51" s="172"/>
    </row>
    <row r="52" spans="1:9" ht="26.4">
      <c r="A52" s="87"/>
      <c r="B52" s="76" t="s">
        <v>57</v>
      </c>
      <c r="C52" s="89"/>
      <c r="D52" s="89"/>
      <c r="E52" s="171"/>
      <c r="F52" s="172"/>
    </row>
    <row r="53" spans="1:9">
      <c r="A53" s="88"/>
      <c r="B53" s="94" t="s">
        <v>58</v>
      </c>
      <c r="C53" s="14" t="s">
        <v>13</v>
      </c>
      <c r="D53" s="14">
        <v>13</v>
      </c>
      <c r="E53" s="159"/>
      <c r="F53" s="160">
        <f>D53*E53</f>
        <v>0</v>
      </c>
      <c r="G53"/>
      <c r="H53"/>
      <c r="I53"/>
    </row>
    <row r="54" spans="1:9" ht="26.4">
      <c r="A54" s="59" t="s">
        <v>160</v>
      </c>
      <c r="B54" s="105" t="s">
        <v>59</v>
      </c>
      <c r="C54" s="32" t="s">
        <v>60</v>
      </c>
      <c r="D54" s="32">
        <v>10</v>
      </c>
      <c r="E54" s="161"/>
      <c r="F54" s="162">
        <f>D54*E54</f>
        <v>0</v>
      </c>
      <c r="G54"/>
      <c r="H54"/>
      <c r="I54"/>
    </row>
    <row r="55" spans="1:9" ht="69">
      <c r="A55" s="60" t="s">
        <v>161</v>
      </c>
      <c r="B55" s="98" t="s">
        <v>61</v>
      </c>
      <c r="C55" s="93"/>
      <c r="D55" s="93"/>
      <c r="E55" s="169"/>
      <c r="F55" s="170"/>
    </row>
    <row r="56" spans="1:9" ht="15" customHeight="1">
      <c r="A56" s="87"/>
      <c r="B56" s="97" t="s">
        <v>36</v>
      </c>
      <c r="C56" s="89"/>
      <c r="D56" s="89"/>
      <c r="E56" s="171"/>
      <c r="F56" s="172"/>
    </row>
    <row r="57" spans="1:9" ht="13.8">
      <c r="A57" s="87"/>
      <c r="B57" s="99" t="s">
        <v>62</v>
      </c>
      <c r="C57" s="89"/>
      <c r="D57" s="89"/>
      <c r="E57" s="171"/>
      <c r="F57" s="172"/>
    </row>
    <row r="58" spans="1:9" ht="13.8">
      <c r="A58" s="87"/>
      <c r="B58" s="99" t="s">
        <v>63</v>
      </c>
      <c r="C58" s="8" t="s">
        <v>13</v>
      </c>
      <c r="D58" s="8">
        <v>9</v>
      </c>
      <c r="E58" s="155"/>
      <c r="F58" s="156">
        <f>D58*E58</f>
        <v>0</v>
      </c>
      <c r="G58"/>
      <c r="H58"/>
      <c r="I58"/>
    </row>
    <row r="59" spans="1:9" ht="14.4" thickBot="1">
      <c r="A59" s="118"/>
      <c r="B59" s="129" t="s">
        <v>64</v>
      </c>
      <c r="C59" s="47" t="s">
        <v>13</v>
      </c>
      <c r="D59" s="47">
        <v>3</v>
      </c>
      <c r="E59" s="163"/>
      <c r="F59" s="164">
        <f>D59*E59</f>
        <v>0</v>
      </c>
      <c r="G59"/>
      <c r="H59"/>
      <c r="I59"/>
    </row>
    <row r="60" spans="1:9" ht="69">
      <c r="A60" s="85" t="s">
        <v>162</v>
      </c>
      <c r="B60" s="100" t="s">
        <v>163</v>
      </c>
      <c r="C60" s="8"/>
      <c r="D60" s="8"/>
      <c r="E60" s="155"/>
      <c r="F60" s="156"/>
    </row>
    <row r="61" spans="1:9">
      <c r="A61" s="85"/>
      <c r="B61" s="97" t="s">
        <v>36</v>
      </c>
      <c r="C61" s="8"/>
      <c r="D61" s="8"/>
      <c r="E61" s="155"/>
      <c r="F61" s="156"/>
    </row>
    <row r="62" spans="1:9" ht="13.8">
      <c r="A62" s="85"/>
      <c r="B62" s="100" t="s">
        <v>164</v>
      </c>
      <c r="C62" s="8"/>
      <c r="D62" s="8"/>
      <c r="E62" s="155"/>
      <c r="F62" s="156"/>
    </row>
    <row r="63" spans="1:9" ht="27.6">
      <c r="A63" s="85"/>
      <c r="B63" s="100" t="s">
        <v>165</v>
      </c>
      <c r="C63" s="8"/>
      <c r="D63" s="8"/>
      <c r="E63" s="155"/>
      <c r="F63" s="156"/>
    </row>
    <row r="64" spans="1:9" ht="27.6">
      <c r="A64" s="101"/>
      <c r="B64" s="102" t="s">
        <v>166</v>
      </c>
      <c r="C64" s="14" t="s">
        <v>77</v>
      </c>
      <c r="D64" s="14">
        <v>3</v>
      </c>
      <c r="E64" s="159"/>
      <c r="F64" s="160">
        <f>D64*E64</f>
        <v>0</v>
      </c>
      <c r="G64"/>
      <c r="H64"/>
      <c r="I64"/>
    </row>
    <row r="65" spans="1:9" ht="66">
      <c r="A65" s="60" t="s">
        <v>167</v>
      </c>
      <c r="B65" s="92" t="s">
        <v>65</v>
      </c>
      <c r="C65" s="93"/>
      <c r="D65" s="93"/>
      <c r="E65" s="169"/>
      <c r="F65" s="170"/>
    </row>
    <row r="66" spans="1:9">
      <c r="A66" s="87"/>
      <c r="B66" s="78" t="s">
        <v>66</v>
      </c>
      <c r="C66" s="8" t="s">
        <v>26</v>
      </c>
      <c r="D66" s="8">
        <v>47</v>
      </c>
      <c r="E66" s="155"/>
      <c r="F66" s="156">
        <f>D66*E66</f>
        <v>0</v>
      </c>
      <c r="G66" s="128"/>
      <c r="H66"/>
      <c r="I66"/>
    </row>
    <row r="67" spans="1:9">
      <c r="A67" s="87"/>
      <c r="B67" s="78" t="s">
        <v>67</v>
      </c>
      <c r="C67" s="8" t="s">
        <v>26</v>
      </c>
      <c r="D67" s="8">
        <v>92</v>
      </c>
      <c r="E67" s="155"/>
      <c r="F67" s="156">
        <f t="shared" ref="F67:F71" si="0">D67*E67</f>
        <v>0</v>
      </c>
      <c r="G67" s="128"/>
      <c r="H67"/>
      <c r="I67"/>
    </row>
    <row r="68" spans="1:9" ht="13.8">
      <c r="A68" s="87"/>
      <c r="B68" s="78" t="s">
        <v>174</v>
      </c>
      <c r="C68" s="8" t="s">
        <v>26</v>
      </c>
      <c r="D68" s="8">
        <v>26</v>
      </c>
      <c r="E68" s="155"/>
      <c r="F68" s="156">
        <f t="shared" si="0"/>
        <v>0</v>
      </c>
      <c r="G68" s="128"/>
      <c r="H68"/>
      <c r="I68"/>
    </row>
    <row r="69" spans="1:9" ht="13.8">
      <c r="A69" s="87"/>
      <c r="B69" s="78" t="s">
        <v>175</v>
      </c>
      <c r="C69" s="8" t="s">
        <v>26</v>
      </c>
      <c r="D69" s="8">
        <v>50</v>
      </c>
      <c r="E69" s="155"/>
      <c r="F69" s="156">
        <f t="shared" si="0"/>
        <v>0</v>
      </c>
      <c r="G69" s="128"/>
      <c r="H69"/>
      <c r="I69"/>
    </row>
    <row r="70" spans="1:9" ht="13.8">
      <c r="A70" s="87"/>
      <c r="B70" s="78" t="s">
        <v>176</v>
      </c>
      <c r="C70" s="8" t="s">
        <v>26</v>
      </c>
      <c r="D70" s="8">
        <v>7</v>
      </c>
      <c r="E70" s="155"/>
      <c r="F70" s="156">
        <f t="shared" si="0"/>
        <v>0</v>
      </c>
      <c r="G70" s="128"/>
      <c r="H70"/>
      <c r="I70"/>
    </row>
    <row r="71" spans="1:9" ht="14.4" thickBot="1">
      <c r="A71" s="118"/>
      <c r="B71" s="117" t="s">
        <v>177</v>
      </c>
      <c r="C71" s="47" t="s">
        <v>26</v>
      </c>
      <c r="D71" s="47">
        <v>8</v>
      </c>
      <c r="E71" s="163"/>
      <c r="F71" s="164">
        <f t="shared" si="0"/>
        <v>0</v>
      </c>
      <c r="G71" s="128"/>
      <c r="H71"/>
      <c r="I71"/>
    </row>
    <row r="72" spans="1:9" ht="79.2">
      <c r="A72" s="50" t="s">
        <v>168</v>
      </c>
      <c r="B72" s="137" t="s">
        <v>68</v>
      </c>
      <c r="C72" s="138"/>
      <c r="D72" s="138"/>
      <c r="E72" s="173"/>
      <c r="F72" s="174"/>
    </row>
    <row r="73" spans="1:9" ht="26.4">
      <c r="A73" s="87"/>
      <c r="B73" s="104" t="s">
        <v>69</v>
      </c>
      <c r="C73" s="89"/>
      <c r="D73" s="89"/>
      <c r="E73" s="171"/>
      <c r="F73" s="172"/>
    </row>
    <row r="74" spans="1:9">
      <c r="A74" s="87"/>
      <c r="B74" s="89" t="s">
        <v>70</v>
      </c>
      <c r="C74" s="89"/>
      <c r="D74" s="89"/>
      <c r="E74" s="171"/>
      <c r="F74" s="172"/>
    </row>
    <row r="75" spans="1:9">
      <c r="A75" s="87"/>
      <c r="B75" s="78" t="s">
        <v>71</v>
      </c>
      <c r="C75" s="8" t="s">
        <v>26</v>
      </c>
      <c r="D75" s="8">
        <v>47</v>
      </c>
      <c r="E75" s="155"/>
      <c r="F75" s="156">
        <f t="shared" ref="F75:F80" si="1">D75*E75</f>
        <v>0</v>
      </c>
      <c r="G75"/>
    </row>
    <row r="76" spans="1:9">
      <c r="A76" s="87"/>
      <c r="B76" s="78" t="s">
        <v>72</v>
      </c>
      <c r="C76" s="8" t="s">
        <v>26</v>
      </c>
      <c r="D76" s="8">
        <v>92</v>
      </c>
      <c r="E76" s="155"/>
      <c r="F76" s="156">
        <f t="shared" si="1"/>
        <v>0</v>
      </c>
      <c r="G76"/>
    </row>
    <row r="77" spans="1:9" ht="13.8">
      <c r="A77" s="87"/>
      <c r="B77" s="78" t="s">
        <v>178</v>
      </c>
      <c r="C77" s="8" t="s">
        <v>26</v>
      </c>
      <c r="D77" s="8">
        <v>26</v>
      </c>
      <c r="E77" s="155"/>
      <c r="F77" s="156">
        <f t="shared" si="1"/>
        <v>0</v>
      </c>
      <c r="G77"/>
    </row>
    <row r="78" spans="1:9" ht="13.8">
      <c r="A78" s="87"/>
      <c r="B78" s="78" t="s">
        <v>179</v>
      </c>
      <c r="C78" s="8" t="s">
        <v>26</v>
      </c>
      <c r="D78" s="8">
        <v>50</v>
      </c>
      <c r="E78" s="155"/>
      <c r="F78" s="156">
        <f t="shared" si="1"/>
        <v>0</v>
      </c>
      <c r="G78"/>
    </row>
    <row r="79" spans="1:9" ht="13.8">
      <c r="A79" s="87"/>
      <c r="B79" s="78" t="s">
        <v>180</v>
      </c>
      <c r="C79" s="8" t="s">
        <v>26</v>
      </c>
      <c r="D79" s="8">
        <v>7</v>
      </c>
      <c r="E79" s="155"/>
      <c r="F79" s="156">
        <f t="shared" si="1"/>
        <v>0</v>
      </c>
      <c r="G79"/>
    </row>
    <row r="80" spans="1:9" ht="13.8">
      <c r="A80" s="88"/>
      <c r="B80" s="139" t="s">
        <v>229</v>
      </c>
      <c r="C80" s="14" t="s">
        <v>26</v>
      </c>
      <c r="D80" s="14">
        <v>8</v>
      </c>
      <c r="E80" s="159"/>
      <c r="F80" s="160">
        <f t="shared" si="1"/>
        <v>0</v>
      </c>
      <c r="G80"/>
    </row>
    <row r="81" spans="1:7" ht="53.25" customHeight="1">
      <c r="A81" s="85" t="s">
        <v>169</v>
      </c>
      <c r="B81" s="76" t="s">
        <v>73</v>
      </c>
      <c r="C81" s="89"/>
      <c r="D81" s="89"/>
      <c r="E81" s="89"/>
      <c r="F81" s="90"/>
    </row>
    <row r="82" spans="1:7">
      <c r="A82" s="87"/>
      <c r="B82" s="76" t="s">
        <v>74</v>
      </c>
      <c r="C82" s="89"/>
      <c r="D82" s="89"/>
      <c r="E82" s="89"/>
      <c r="F82" s="90"/>
    </row>
    <row r="83" spans="1:7">
      <c r="A83" s="87"/>
      <c r="B83" s="76" t="s">
        <v>75</v>
      </c>
      <c r="C83" s="89"/>
      <c r="D83" s="89"/>
      <c r="E83" s="89"/>
      <c r="F83" s="90"/>
    </row>
    <row r="84" spans="1:7">
      <c r="A84" s="88"/>
      <c r="B84" s="94" t="s">
        <v>202</v>
      </c>
      <c r="C84" s="14" t="s">
        <v>26</v>
      </c>
      <c r="D84" s="95">
        <v>120</v>
      </c>
      <c r="E84" s="159"/>
      <c r="F84" s="160">
        <f t="shared" ref="F84" si="2">D84*E84</f>
        <v>0</v>
      </c>
      <c r="G84"/>
    </row>
    <row r="85" spans="1:7" ht="52.8">
      <c r="A85" s="127" t="s">
        <v>230</v>
      </c>
      <c r="B85" s="105" t="s">
        <v>231</v>
      </c>
      <c r="C85" s="32" t="s">
        <v>60</v>
      </c>
      <c r="D85" s="106">
        <v>300</v>
      </c>
      <c r="E85" s="159"/>
      <c r="F85" s="160">
        <f t="shared" ref="F85" si="3">D85*E85</f>
        <v>0</v>
      </c>
      <c r="G85"/>
    </row>
    <row r="86" spans="1:7" ht="26.4">
      <c r="A86" s="85" t="s">
        <v>232</v>
      </c>
      <c r="B86" s="76" t="s">
        <v>234</v>
      </c>
      <c r="C86" s="8"/>
      <c r="D86" s="89"/>
      <c r="E86" s="155"/>
      <c r="F86" s="156"/>
    </row>
    <row r="87" spans="1:7" ht="39.6">
      <c r="A87" s="101" t="s">
        <v>235</v>
      </c>
      <c r="B87" s="94" t="s">
        <v>76</v>
      </c>
      <c r="C87" s="95" t="s">
        <v>77</v>
      </c>
      <c r="D87" s="95">
        <v>1</v>
      </c>
      <c r="E87" s="159"/>
      <c r="F87" s="160">
        <f t="shared" ref="F87:F90" si="4">D87*E87</f>
        <v>0</v>
      </c>
      <c r="G87"/>
    </row>
    <row r="88" spans="1:7" ht="39" customHeight="1">
      <c r="A88" s="85" t="s">
        <v>233</v>
      </c>
      <c r="B88" s="94" t="s">
        <v>170</v>
      </c>
      <c r="C88" s="95" t="s">
        <v>77</v>
      </c>
      <c r="D88" s="95">
        <v>1</v>
      </c>
      <c r="E88" s="159"/>
      <c r="F88" s="160">
        <f t="shared" si="4"/>
        <v>0</v>
      </c>
      <c r="G88"/>
    </row>
    <row r="89" spans="1:7" ht="39.6">
      <c r="A89" s="60" t="s">
        <v>236</v>
      </c>
      <c r="B89" s="105" t="s">
        <v>171</v>
      </c>
      <c r="C89" s="106" t="s">
        <v>77</v>
      </c>
      <c r="D89" s="93">
        <v>1</v>
      </c>
      <c r="E89" s="159"/>
      <c r="F89" s="160">
        <f t="shared" si="4"/>
        <v>0</v>
      </c>
      <c r="G89"/>
    </row>
    <row r="90" spans="1:7" ht="27" thickBot="1">
      <c r="A90" s="60" t="s">
        <v>237</v>
      </c>
      <c r="B90" s="92" t="s">
        <v>78</v>
      </c>
      <c r="C90" s="93" t="s">
        <v>77</v>
      </c>
      <c r="D90" s="93">
        <v>1</v>
      </c>
      <c r="E90" s="159"/>
      <c r="F90" s="160">
        <f t="shared" si="4"/>
        <v>0</v>
      </c>
      <c r="G90"/>
    </row>
    <row r="91" spans="1:7" ht="14.4" thickBot="1">
      <c r="A91" s="107"/>
      <c r="B91" s="57" t="s">
        <v>191</v>
      </c>
      <c r="C91" s="108"/>
      <c r="D91" s="108"/>
      <c r="E91" s="167"/>
      <c r="F91" s="168">
        <f>SUM(F25:F90)</f>
        <v>0</v>
      </c>
    </row>
  </sheetData>
  <sheetProtection algorithmName="SHA-512" hashValue="qUqaSMAK0873F6eoLdEmXEgdLKxkr2n7MK4WUHscuJoE4nmaFRX+i32HHm5f5vZOD5uv9Wz0p7cxrCDyuCbRTg==" saltValue="0y3X8vcO+pOLlLvvvqva3A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3:A4"/>
    <mergeCell ref="B3:B4"/>
    <mergeCell ref="C3:C4"/>
  </mergeCells>
  <pageMargins left="0.70866141732283505" right="0.70866141732283505" top="0.75" bottom="0.75" header="0.31496062992126" footer="0.25"/>
  <pageSetup paperSize="60" scale="96" fitToHeight="0" orientation="portrait" r:id="rId1"/>
  <headerFooter alignWithMargins="0">
    <oddFooter>&amp;C2017-202-МАШ</oddFooter>
  </headerFooter>
  <rowBreaks count="3" manualBreakCount="3">
    <brk id="33" max="5" man="1"/>
    <brk id="59" max="5" man="1"/>
    <brk id="7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showZeros="0" zoomScale="120" zoomScaleNormal="120" zoomScaleSheetLayoutView="115" workbookViewId="0">
      <selection sqref="A1:XFD1048576"/>
    </sheetView>
  </sheetViews>
  <sheetFormatPr defaultColWidth="9.109375" defaultRowHeight="13.2"/>
  <cols>
    <col min="1" max="1" width="8.88671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 ht="81" customHeight="1" thickBot="1">
      <c r="A1" s="193" t="s">
        <v>257</v>
      </c>
      <c r="B1" s="194"/>
      <c r="C1" s="194"/>
      <c r="D1" s="194"/>
      <c r="E1" s="194"/>
      <c r="F1" s="194"/>
    </row>
    <row r="2" spans="1:6" ht="27" thickBot="1">
      <c r="A2" s="17" t="s">
        <v>0</v>
      </c>
      <c r="B2" s="16" t="s">
        <v>1</v>
      </c>
      <c r="C2" s="18" t="s">
        <v>2</v>
      </c>
      <c r="D2" s="18" t="s">
        <v>3</v>
      </c>
      <c r="E2" s="18" t="s">
        <v>4</v>
      </c>
      <c r="F2" s="19" t="s">
        <v>5</v>
      </c>
    </row>
    <row r="3" spans="1:6" ht="27" thickBot="1">
      <c r="A3" s="49" t="s">
        <v>192</v>
      </c>
      <c r="B3" s="6" t="s">
        <v>182</v>
      </c>
      <c r="C3" s="29"/>
      <c r="D3" s="29"/>
      <c r="E3" s="29"/>
      <c r="F3" s="30"/>
    </row>
    <row r="4" spans="1:6" ht="37.5" customHeight="1">
      <c r="A4" s="50" t="s">
        <v>130</v>
      </c>
      <c r="B4" s="7" t="s">
        <v>88</v>
      </c>
      <c r="C4" s="55"/>
      <c r="D4" s="55"/>
      <c r="E4" s="153"/>
      <c r="F4" s="154"/>
    </row>
    <row r="5" spans="1:6">
      <c r="A5" s="51"/>
      <c r="B5" s="11" t="s">
        <v>89</v>
      </c>
      <c r="C5" s="8"/>
      <c r="D5" s="8"/>
      <c r="E5" s="155"/>
      <c r="F5" s="156"/>
    </row>
    <row r="6" spans="1:6">
      <c r="A6" s="51"/>
      <c r="B6" s="10" t="s">
        <v>111</v>
      </c>
      <c r="C6" s="8"/>
      <c r="D6" s="8"/>
      <c r="E6" s="155"/>
      <c r="F6" s="156"/>
    </row>
    <row r="7" spans="1:6" ht="15.6">
      <c r="A7" s="51"/>
      <c r="B7" s="11" t="s">
        <v>131</v>
      </c>
      <c r="C7" s="8"/>
      <c r="D7" s="8"/>
      <c r="E7" s="155"/>
      <c r="F7" s="156"/>
    </row>
    <row r="8" spans="1:6">
      <c r="A8" s="51"/>
      <c r="B8" s="11" t="s">
        <v>79</v>
      </c>
      <c r="C8" s="8"/>
      <c r="D8" s="8"/>
      <c r="E8" s="155"/>
      <c r="F8" s="156"/>
    </row>
    <row r="9" spans="1:6">
      <c r="A9" s="51"/>
      <c r="B9" s="11" t="s">
        <v>80</v>
      </c>
      <c r="C9" s="8"/>
      <c r="D9" s="8"/>
      <c r="E9" s="155"/>
      <c r="F9" s="156"/>
    </row>
    <row r="10" spans="1:6">
      <c r="A10" s="51"/>
      <c r="B10" s="11" t="s">
        <v>112</v>
      </c>
      <c r="C10" s="8"/>
      <c r="D10" s="8"/>
      <c r="E10" s="155"/>
      <c r="F10" s="156"/>
    </row>
    <row r="11" spans="1:6">
      <c r="A11" s="51"/>
      <c r="B11" s="11" t="s">
        <v>81</v>
      </c>
      <c r="C11" s="8" t="s">
        <v>13</v>
      </c>
      <c r="D11" s="8">
        <v>1</v>
      </c>
      <c r="E11" s="155"/>
      <c r="F11" s="156">
        <f>D11*E11</f>
        <v>0</v>
      </c>
    </row>
    <row r="12" spans="1:6" ht="79.2">
      <c r="A12" s="59" t="s">
        <v>132</v>
      </c>
      <c r="B12" s="31" t="s">
        <v>82</v>
      </c>
      <c r="C12" s="32" t="s">
        <v>60</v>
      </c>
      <c r="D12" s="32">
        <v>50</v>
      </c>
      <c r="E12" s="161"/>
      <c r="F12" s="162">
        <f>D12*E12</f>
        <v>0</v>
      </c>
    </row>
    <row r="13" spans="1:6" ht="52.8">
      <c r="A13" s="60" t="s">
        <v>133</v>
      </c>
      <c r="B13" s="12" t="s">
        <v>83</v>
      </c>
      <c r="C13" s="13"/>
      <c r="D13" s="13"/>
      <c r="E13" s="157"/>
      <c r="F13" s="158"/>
    </row>
    <row r="14" spans="1:6" s="1" customFormat="1">
      <c r="A14" s="51"/>
      <c r="B14" s="11" t="s">
        <v>84</v>
      </c>
      <c r="C14" s="8"/>
      <c r="D14" s="8"/>
      <c r="E14" s="155"/>
      <c r="F14" s="156"/>
    </row>
    <row r="15" spans="1:6" s="1" customFormat="1">
      <c r="A15" s="51"/>
      <c r="B15" s="11" t="s">
        <v>85</v>
      </c>
      <c r="C15" s="8"/>
      <c r="D15" s="8"/>
      <c r="E15" s="155"/>
      <c r="F15" s="156"/>
    </row>
    <row r="16" spans="1:6" s="1" customFormat="1">
      <c r="A16" s="52"/>
      <c r="B16" s="53" t="s">
        <v>86</v>
      </c>
      <c r="C16" s="14" t="s">
        <v>13</v>
      </c>
      <c r="D16" s="14">
        <v>4</v>
      </c>
      <c r="E16" s="159"/>
      <c r="F16" s="160">
        <f>D16*E16</f>
        <v>0</v>
      </c>
    </row>
    <row r="17" spans="1:8" s="1" customFormat="1" ht="52.5" customHeight="1">
      <c r="A17" s="85" t="s">
        <v>134</v>
      </c>
      <c r="B17" s="78" t="s">
        <v>135</v>
      </c>
      <c r="C17" s="8"/>
      <c r="D17" s="8"/>
      <c r="E17" s="155"/>
      <c r="F17" s="156"/>
    </row>
    <row r="18" spans="1:8" s="1" customFormat="1">
      <c r="A18" s="61"/>
      <c r="B18" s="11" t="s">
        <v>84</v>
      </c>
      <c r="C18" s="8"/>
      <c r="D18" s="8"/>
      <c r="E18" s="155"/>
      <c r="F18" s="156"/>
    </row>
    <row r="19" spans="1:8" s="1" customFormat="1" ht="13.8" thickBot="1">
      <c r="A19" s="61"/>
      <c r="B19" s="10" t="s">
        <v>136</v>
      </c>
      <c r="C19" s="47" t="s">
        <v>13</v>
      </c>
      <c r="D19" s="47">
        <v>1</v>
      </c>
      <c r="E19" s="159"/>
      <c r="F19" s="156">
        <f>D19*E19</f>
        <v>0</v>
      </c>
    </row>
    <row r="20" spans="1:8" s="1" customFormat="1" ht="13.8" thickBot="1">
      <c r="A20" s="54"/>
      <c r="B20" s="62" t="s">
        <v>97</v>
      </c>
      <c r="C20" s="48"/>
      <c r="D20" s="48"/>
      <c r="E20" s="165"/>
      <c r="F20" s="175">
        <f>SUM(F11:F19)</f>
        <v>0</v>
      </c>
      <c r="H20" s="149"/>
    </row>
  </sheetData>
  <sheetProtection algorithmName="SHA-512" hashValue="KdNJZMru/8Zpifg+6tE69G+FceEqRpHgy0TIt635fW/ho1dASeAumoYH5DgHN2zV4hTEvLn98geJNrtMn5tDOA==" saltValue="oZGO3ONBysh+gz8c+XKYYQ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">
    <mergeCell ref="A1:F1"/>
  </mergeCells>
  <pageMargins left="0.70866141732283505" right="0.70866141732283505" top="0.75" bottom="0.75" header="0.31496062992126" footer="0.31496062992126"/>
  <pageSetup paperSize="9" scale="9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Zeros="0" topLeftCell="A31" zoomScaleSheetLayoutView="115" workbookViewId="0">
      <selection activeCell="D6" sqref="D6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65"/>
      <c r="B1" s="65"/>
      <c r="C1" s="65"/>
      <c r="D1" s="65"/>
      <c r="E1" s="65"/>
      <c r="F1" s="65"/>
    </row>
    <row r="2" spans="1:6" ht="81" customHeight="1" thickBot="1">
      <c r="A2" s="193" t="s">
        <v>257</v>
      </c>
      <c r="B2" s="194"/>
      <c r="C2" s="194"/>
      <c r="D2" s="194"/>
      <c r="E2" s="194"/>
      <c r="F2" s="194"/>
    </row>
    <row r="3" spans="1:6" ht="21" thickBot="1">
      <c r="A3" s="207" t="s">
        <v>0</v>
      </c>
      <c r="B3" s="205" t="s">
        <v>1</v>
      </c>
      <c r="C3" s="206" t="s">
        <v>2</v>
      </c>
      <c r="D3" s="120" t="s">
        <v>3</v>
      </c>
      <c r="E3" s="120" t="s">
        <v>4</v>
      </c>
      <c r="F3" s="70" t="s">
        <v>5</v>
      </c>
    </row>
    <row r="4" spans="1:6" ht="13.8" thickBot="1">
      <c r="A4" s="208"/>
      <c r="B4" s="205"/>
      <c r="C4" s="206"/>
      <c r="D4" s="71" t="s">
        <v>150</v>
      </c>
      <c r="E4" s="71" t="s">
        <v>151</v>
      </c>
      <c r="F4" s="72" t="s">
        <v>152</v>
      </c>
    </row>
    <row r="5" spans="1:6" ht="27" thickBot="1">
      <c r="A5" s="49" t="s">
        <v>137</v>
      </c>
      <c r="B5" s="6" t="s">
        <v>256</v>
      </c>
      <c r="C5" s="29"/>
      <c r="D5" s="29"/>
      <c r="E5" s="29"/>
      <c r="F5" s="30"/>
    </row>
    <row r="6" spans="1:6" ht="158.4">
      <c r="A6" s="50" t="s">
        <v>138</v>
      </c>
      <c r="B6" s="12" t="s">
        <v>203</v>
      </c>
      <c r="C6" s="13"/>
      <c r="D6" s="13"/>
      <c r="E6" s="13"/>
      <c r="F6" s="79"/>
    </row>
    <row r="7" spans="1:6">
      <c r="A7" s="85"/>
      <c r="B7" s="150" t="s">
        <v>253</v>
      </c>
      <c r="C7" s="8"/>
      <c r="D7" s="8"/>
      <c r="E7" s="8"/>
      <c r="F7" s="9"/>
    </row>
    <row r="8" spans="1:6">
      <c r="A8" s="85"/>
      <c r="B8" s="151" t="s">
        <v>254</v>
      </c>
      <c r="C8" s="8"/>
      <c r="D8" s="8"/>
      <c r="E8" s="8"/>
      <c r="F8" s="9"/>
    </row>
    <row r="9" spans="1:6" ht="65.25" customHeight="1">
      <c r="A9" s="85" t="s">
        <v>108</v>
      </c>
      <c r="B9" s="133" t="s">
        <v>204</v>
      </c>
      <c r="C9" s="8"/>
      <c r="D9" s="8"/>
      <c r="E9" s="8"/>
      <c r="F9" s="9"/>
    </row>
    <row r="10" spans="1:6" ht="26.4">
      <c r="A10" s="85"/>
      <c r="B10" s="78" t="s">
        <v>205</v>
      </c>
      <c r="C10" s="8"/>
      <c r="D10" s="8"/>
      <c r="E10" s="8"/>
      <c r="F10" s="9"/>
    </row>
    <row r="11" spans="1:6" ht="26.4">
      <c r="A11" s="85"/>
      <c r="B11" s="78" t="s">
        <v>206</v>
      </c>
      <c r="C11" s="8"/>
      <c r="D11" s="8"/>
      <c r="E11" s="8"/>
      <c r="F11" s="9"/>
    </row>
    <row r="12" spans="1:6" ht="45" customHeight="1">
      <c r="A12" s="85" t="s">
        <v>108</v>
      </c>
      <c r="B12" s="78" t="s">
        <v>207</v>
      </c>
      <c r="C12" s="8"/>
      <c r="D12" s="8"/>
      <c r="E12" s="8"/>
      <c r="F12" s="9"/>
    </row>
    <row r="13" spans="1:6" ht="16.8">
      <c r="A13" s="85"/>
      <c r="B13" s="78" t="s">
        <v>208</v>
      </c>
      <c r="C13" s="8"/>
      <c r="D13" s="8"/>
      <c r="E13" s="8"/>
      <c r="F13" s="9"/>
    </row>
    <row r="14" spans="1:6" ht="26.25" customHeight="1">
      <c r="A14" s="85" t="s">
        <v>108</v>
      </c>
      <c r="B14" s="78" t="s">
        <v>209</v>
      </c>
      <c r="C14" s="8"/>
      <c r="D14" s="8"/>
      <c r="E14" s="8"/>
      <c r="F14" s="9"/>
    </row>
    <row r="15" spans="1:6" ht="26.4">
      <c r="A15" s="85" t="s">
        <v>108</v>
      </c>
      <c r="B15" s="78" t="s">
        <v>210</v>
      </c>
      <c r="C15" s="8"/>
      <c r="D15" s="8"/>
      <c r="E15" s="8"/>
      <c r="F15" s="9"/>
    </row>
    <row r="16" spans="1:6" ht="39.6">
      <c r="A16" s="85" t="s">
        <v>108</v>
      </c>
      <c r="B16" s="78" t="s">
        <v>211</v>
      </c>
      <c r="C16" s="8"/>
      <c r="D16" s="8"/>
      <c r="E16" s="155"/>
      <c r="F16" s="156"/>
    </row>
    <row r="17" spans="1:6" ht="52.8">
      <c r="A17" s="85" t="s">
        <v>108</v>
      </c>
      <c r="B17" s="78" t="s">
        <v>212</v>
      </c>
      <c r="C17" s="8"/>
      <c r="D17" s="8"/>
      <c r="E17" s="155"/>
      <c r="F17" s="156"/>
    </row>
    <row r="18" spans="1:6" ht="53.4" thickBot="1">
      <c r="A18" s="152" t="s">
        <v>108</v>
      </c>
      <c r="B18" s="117" t="s">
        <v>213</v>
      </c>
      <c r="C18" s="47"/>
      <c r="D18" s="47"/>
      <c r="E18" s="163"/>
      <c r="F18" s="164"/>
    </row>
    <row r="19" spans="1:6" ht="79.5" customHeight="1">
      <c r="A19" s="50" t="s">
        <v>108</v>
      </c>
      <c r="B19" s="7" t="s">
        <v>214</v>
      </c>
      <c r="C19" s="55"/>
      <c r="D19" s="55"/>
      <c r="E19" s="153"/>
      <c r="F19" s="154"/>
    </row>
    <row r="20" spans="1:6" ht="39.6">
      <c r="A20" s="85" t="s">
        <v>108</v>
      </c>
      <c r="B20" s="78" t="s">
        <v>215</v>
      </c>
      <c r="C20" s="8"/>
      <c r="D20" s="8"/>
      <c r="E20" s="155"/>
      <c r="F20" s="156"/>
    </row>
    <row r="21" spans="1:6" ht="26.4">
      <c r="A21" s="85" t="s">
        <v>108</v>
      </c>
      <c r="B21" s="78" t="s">
        <v>216</v>
      </c>
      <c r="C21" s="8"/>
      <c r="D21" s="8"/>
      <c r="E21" s="155"/>
      <c r="F21" s="156"/>
    </row>
    <row r="22" spans="1:6" ht="26.4">
      <c r="A22" s="101" t="s">
        <v>108</v>
      </c>
      <c r="B22" s="81" t="s">
        <v>217</v>
      </c>
      <c r="C22" s="14" t="s">
        <v>13</v>
      </c>
      <c r="D22" s="14">
        <v>2</v>
      </c>
      <c r="E22" s="159"/>
      <c r="F22" s="160">
        <f>D22*E22</f>
        <v>0</v>
      </c>
    </row>
    <row r="23" spans="1:6" ht="79.2">
      <c r="A23" s="59" t="s">
        <v>139</v>
      </c>
      <c r="B23" s="31" t="s">
        <v>98</v>
      </c>
      <c r="C23" s="32" t="s">
        <v>60</v>
      </c>
      <c r="D23" s="32">
        <v>450</v>
      </c>
      <c r="E23" s="161"/>
      <c r="F23" s="160">
        <f>D23*E23</f>
        <v>0</v>
      </c>
    </row>
    <row r="24" spans="1:6" ht="79.2">
      <c r="A24" s="60" t="s">
        <v>140</v>
      </c>
      <c r="B24" s="12" t="s">
        <v>218</v>
      </c>
      <c r="C24" s="13"/>
      <c r="D24" s="13"/>
      <c r="E24" s="157"/>
      <c r="F24" s="158"/>
    </row>
    <row r="25" spans="1:6">
      <c r="A25" s="109"/>
      <c r="B25" s="11" t="s">
        <v>219</v>
      </c>
      <c r="C25" s="8"/>
      <c r="D25" s="8"/>
      <c r="E25" s="155"/>
      <c r="F25" s="156"/>
    </row>
    <row r="26" spans="1:6">
      <c r="A26" s="110"/>
      <c r="B26" s="134" t="s">
        <v>220</v>
      </c>
      <c r="C26" s="14" t="s">
        <v>13</v>
      </c>
      <c r="D26" s="14">
        <v>4</v>
      </c>
      <c r="E26" s="159"/>
      <c r="F26" s="160">
        <f>D26*E26</f>
        <v>0</v>
      </c>
    </row>
    <row r="27" spans="1:6" ht="52.8">
      <c r="A27" s="60" t="s">
        <v>141</v>
      </c>
      <c r="B27" s="12" t="s">
        <v>221</v>
      </c>
      <c r="C27" s="8"/>
      <c r="D27" s="8"/>
      <c r="E27" s="155"/>
      <c r="F27" s="156"/>
    </row>
    <row r="28" spans="1:6">
      <c r="A28" s="85"/>
      <c r="B28" s="10" t="s">
        <v>84</v>
      </c>
      <c r="C28" s="8"/>
      <c r="D28" s="8"/>
      <c r="E28" s="155"/>
      <c r="F28" s="156"/>
    </row>
    <row r="29" spans="1:6">
      <c r="A29" s="109"/>
      <c r="B29" s="8" t="s">
        <v>222</v>
      </c>
      <c r="C29" s="8" t="s">
        <v>13</v>
      </c>
      <c r="D29" s="8">
        <v>8</v>
      </c>
      <c r="E29" s="155"/>
      <c r="F29" s="160">
        <f>D29*E29</f>
        <v>0</v>
      </c>
    </row>
    <row r="30" spans="1:6" ht="52.8">
      <c r="A30" s="60" t="s">
        <v>142</v>
      </c>
      <c r="B30" s="103" t="s">
        <v>90</v>
      </c>
      <c r="C30" s="13"/>
      <c r="D30" s="13"/>
      <c r="E30" s="157"/>
      <c r="F30" s="158"/>
    </row>
    <row r="31" spans="1:6">
      <c r="A31" s="109"/>
      <c r="B31" s="10" t="s">
        <v>84</v>
      </c>
      <c r="C31" s="8"/>
      <c r="D31" s="8"/>
      <c r="E31" s="155"/>
      <c r="F31" s="156"/>
    </row>
    <row r="32" spans="1:6">
      <c r="A32" s="110"/>
      <c r="B32" s="14" t="s">
        <v>223</v>
      </c>
      <c r="C32" s="14" t="s">
        <v>13</v>
      </c>
      <c r="D32" s="14">
        <v>2</v>
      </c>
      <c r="E32" s="159"/>
      <c r="F32" s="160">
        <f>D32*E32</f>
        <v>0</v>
      </c>
    </row>
    <row r="33" spans="1:6" ht="39.6">
      <c r="A33" s="60" t="s">
        <v>143</v>
      </c>
      <c r="B33" s="103" t="s">
        <v>224</v>
      </c>
      <c r="C33" s="13"/>
      <c r="D33" s="13"/>
      <c r="E33" s="157"/>
      <c r="F33" s="158"/>
    </row>
    <row r="34" spans="1:6">
      <c r="A34" s="109"/>
      <c r="B34" s="10" t="s">
        <v>84</v>
      </c>
      <c r="C34" s="8"/>
      <c r="D34" s="8"/>
      <c r="E34" s="155"/>
      <c r="F34" s="156"/>
    </row>
    <row r="35" spans="1:6">
      <c r="A35" s="110"/>
      <c r="B35" s="14" t="s">
        <v>225</v>
      </c>
      <c r="C35" s="14" t="s">
        <v>13</v>
      </c>
      <c r="D35" s="14">
        <v>2</v>
      </c>
      <c r="E35" s="159"/>
      <c r="F35" s="160">
        <f>D35*E35</f>
        <v>0</v>
      </c>
    </row>
    <row r="36" spans="1:6" ht="78" customHeight="1">
      <c r="A36" s="60" t="s">
        <v>144</v>
      </c>
      <c r="B36" s="146" t="s">
        <v>249</v>
      </c>
      <c r="C36" s="13"/>
      <c r="D36" s="13"/>
      <c r="E36" s="157"/>
      <c r="F36" s="158"/>
    </row>
    <row r="37" spans="1:6">
      <c r="A37" s="147"/>
      <c r="B37" s="46" t="s">
        <v>250</v>
      </c>
      <c r="C37" s="143"/>
      <c r="D37" s="143"/>
      <c r="E37" s="176"/>
      <c r="F37" s="177"/>
    </row>
    <row r="38" spans="1:6" ht="15.6">
      <c r="A38" s="148"/>
      <c r="B38" s="46" t="s">
        <v>251</v>
      </c>
      <c r="C38" s="145" t="s">
        <v>252</v>
      </c>
      <c r="D38" s="144">
        <v>20</v>
      </c>
      <c r="E38" s="178"/>
      <c r="F38" s="160">
        <f>D38*E38</f>
        <v>0</v>
      </c>
    </row>
    <row r="39" spans="1:6">
      <c r="A39" s="142" t="s">
        <v>145</v>
      </c>
      <c r="B39" s="13" t="s">
        <v>246</v>
      </c>
      <c r="C39" s="13"/>
      <c r="D39" s="13"/>
      <c r="E39" s="157"/>
      <c r="F39" s="158"/>
    </row>
    <row r="40" spans="1:6" ht="24" customHeight="1">
      <c r="A40" s="75" t="s">
        <v>108</v>
      </c>
      <c r="B40" s="141" t="s">
        <v>248</v>
      </c>
      <c r="C40" s="8"/>
      <c r="D40" s="8"/>
      <c r="E40" s="155"/>
      <c r="F40" s="156"/>
    </row>
    <row r="41" spans="1:6" ht="26.4">
      <c r="A41" s="75" t="s">
        <v>108</v>
      </c>
      <c r="B41" s="141" t="s">
        <v>247</v>
      </c>
      <c r="C41" s="8"/>
      <c r="D41" s="8"/>
      <c r="E41" s="155"/>
      <c r="F41" s="156"/>
    </row>
    <row r="42" spans="1:6" ht="27" thickBot="1">
      <c r="A42" s="75" t="s">
        <v>108</v>
      </c>
      <c r="B42" s="76" t="s">
        <v>78</v>
      </c>
      <c r="C42" s="8" t="s">
        <v>241</v>
      </c>
      <c r="D42" s="8">
        <v>1</v>
      </c>
      <c r="E42" s="155"/>
      <c r="F42" s="156">
        <f>D42*E42</f>
        <v>0</v>
      </c>
    </row>
    <row r="43" spans="1:6" ht="13.8" thickBot="1">
      <c r="A43" s="130"/>
      <c r="B43" s="57" t="s">
        <v>255</v>
      </c>
      <c r="C43" s="29"/>
      <c r="D43" s="29"/>
      <c r="E43" s="179"/>
      <c r="F43" s="175">
        <f>SUM(F9:F42)</f>
        <v>0</v>
      </c>
    </row>
  </sheetData>
  <sheetProtection algorithmName="SHA-512" hashValue="w06SOqjd7l5ZiuHElXv+8bJ/7cP95haYUrCWsGpTluBn9xKFlQYWwL2BDyPIcGsP0ZKHJKTrZd5MKKAvHoiZNg==" saltValue="Xosa18MPL5+HqaNeFQwfJ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3:A4"/>
    <mergeCell ref="B3:B4"/>
    <mergeCell ref="C3:C4"/>
  </mergeCells>
  <pageMargins left="0.70866141732283505" right="0.70866141732283505" top="0.5" bottom="0.5" header="0.31496062992126" footer="0.25"/>
  <pageSetup paperSize="9" scale="12" fitToHeight="0" orientation="portrait" r:id="rId1"/>
  <headerFooter alignWithMargins="0">
    <oddFooter>&amp;C2017-202-МАШ</oddFooter>
  </headerFooter>
  <rowBreaks count="2" manualBreakCount="2">
    <brk id="18" max="5" man="1"/>
    <brk id="3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"/>
  <sheetViews>
    <sheetView showZeros="0" zoomScale="120" zoomScaleNormal="120" zoomScaleSheetLayoutView="115" workbookViewId="0">
      <selection sqref="A1:XFD1048576"/>
    </sheetView>
  </sheetViews>
  <sheetFormatPr defaultColWidth="9.109375" defaultRowHeight="13.2"/>
  <cols>
    <col min="1" max="1" width="9.5546875" style="217" customWidth="1"/>
    <col min="2" max="2" width="41.44140625" style="237" customWidth="1"/>
    <col min="3" max="3" width="5.6640625" style="217" customWidth="1"/>
    <col min="4" max="4" width="9.6640625" style="217" customWidth="1"/>
    <col min="5" max="5" width="13.109375" style="217" customWidth="1"/>
    <col min="6" max="6" width="16.6640625" style="217" bestFit="1" customWidth="1"/>
    <col min="7" max="7" width="1.6640625" style="217" customWidth="1"/>
    <col min="8" max="8" width="22.33203125" style="218" customWidth="1"/>
    <col min="9" max="16384" width="9.109375" style="218"/>
  </cols>
  <sheetData>
    <row r="1" spans="1:6">
      <c r="A1" s="216"/>
      <c r="B1" s="216"/>
      <c r="C1" s="216"/>
      <c r="D1" s="216"/>
      <c r="E1" s="216"/>
      <c r="F1" s="216"/>
    </row>
    <row r="2" spans="1:6" ht="81" customHeight="1" thickBot="1">
      <c r="A2" s="219" t="s">
        <v>258</v>
      </c>
      <c r="B2" s="220"/>
      <c r="C2" s="220"/>
      <c r="D2" s="220"/>
      <c r="E2" s="220"/>
      <c r="F2" s="220"/>
    </row>
    <row r="3" spans="1:6" ht="27" thickBot="1">
      <c r="A3" s="221" t="s">
        <v>0</v>
      </c>
      <c r="B3" s="222" t="s">
        <v>1</v>
      </c>
      <c r="C3" s="223" t="s">
        <v>2</v>
      </c>
      <c r="D3" s="223" t="s">
        <v>3</v>
      </c>
      <c r="E3" s="223" t="s">
        <v>4</v>
      </c>
      <c r="F3" s="224" t="s">
        <v>5</v>
      </c>
    </row>
    <row r="4" spans="1:6" ht="27" thickBot="1">
      <c r="A4" s="225" t="s">
        <v>194</v>
      </c>
      <c r="B4" s="226" t="s">
        <v>183</v>
      </c>
      <c r="C4" s="227"/>
      <c r="D4" s="227"/>
      <c r="E4" s="227"/>
      <c r="F4" s="228"/>
    </row>
    <row r="5" spans="1:6" ht="66">
      <c r="A5" s="229" t="s">
        <v>147</v>
      </c>
      <c r="B5" s="230" t="s">
        <v>91</v>
      </c>
      <c r="C5" s="56" t="s">
        <v>13</v>
      </c>
      <c r="D5" s="56">
        <v>32</v>
      </c>
      <c r="E5" s="180"/>
      <c r="F5" s="181">
        <f>D5*E5</f>
        <v>0</v>
      </c>
    </row>
    <row r="6" spans="1:6" ht="79.2">
      <c r="A6" s="231" t="s">
        <v>148</v>
      </c>
      <c r="B6" s="232" t="s">
        <v>92</v>
      </c>
      <c r="C6" s="131" t="s">
        <v>26</v>
      </c>
      <c r="D6" s="131">
        <v>500</v>
      </c>
      <c r="E6" s="182"/>
      <c r="F6" s="183">
        <f>D6*E6</f>
        <v>0</v>
      </c>
    </row>
    <row r="7" spans="1:6" ht="53.4" thickBot="1">
      <c r="A7" s="233" t="s">
        <v>195</v>
      </c>
      <c r="B7" s="234" t="s">
        <v>196</v>
      </c>
      <c r="C7" s="132" t="s">
        <v>197</v>
      </c>
      <c r="D7" s="132">
        <v>350</v>
      </c>
      <c r="E7" s="184"/>
      <c r="F7" s="185">
        <f>D7*E7</f>
        <v>0</v>
      </c>
    </row>
    <row r="8" spans="1:6" ht="13.8" thickBot="1">
      <c r="A8" s="235"/>
      <c r="B8" s="236" t="s">
        <v>149</v>
      </c>
      <c r="C8" s="116"/>
      <c r="D8" s="116"/>
      <c r="E8" s="186"/>
      <c r="F8" s="187">
        <f>SUM(F5:F7)</f>
        <v>0</v>
      </c>
    </row>
  </sheetData>
  <sheetProtection algorithmName="SHA-512" hashValue="knlNFZiJfVR0VqE7dxKgX6VHQTFWXPaX9Oyu9vyuK1odsZklDbm5m/btMikN5VlcNAa0PCyiGdakyCgNa5aBNg==" saltValue="Ldtvddm6cjnzrYCIuDIi+A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">
    <mergeCell ref="A2:F2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0"/>
  <sheetViews>
    <sheetView showZeros="0" zoomScale="130" zoomScaleNormal="130" zoomScaleSheetLayoutView="115" workbookViewId="0">
      <selection sqref="A1:XFD1048576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5"/>
      <c r="B1" s="5"/>
      <c r="C1" s="5"/>
      <c r="D1" s="5"/>
      <c r="E1" s="5"/>
      <c r="F1" s="5"/>
    </row>
    <row r="2" spans="1:6" ht="81" customHeight="1">
      <c r="A2" s="193" t="s">
        <v>257</v>
      </c>
      <c r="B2" s="194"/>
      <c r="C2" s="194"/>
      <c r="D2" s="194"/>
      <c r="E2" s="194"/>
      <c r="F2" s="194"/>
    </row>
    <row r="3" spans="1:6" ht="25.5" customHeight="1">
      <c r="A3" s="211" t="s">
        <v>181</v>
      </c>
      <c r="B3" s="211"/>
      <c r="C3" s="211"/>
      <c r="D3" s="211"/>
      <c r="E3" s="211"/>
      <c r="F3" s="211"/>
    </row>
    <row r="4" spans="1:6" ht="13.8" thickBot="1">
      <c r="A4" s="42"/>
      <c r="B4" s="44"/>
      <c r="C4" s="43"/>
      <c r="D4" s="43"/>
      <c r="E4" s="43"/>
      <c r="F4" s="43"/>
    </row>
    <row r="5" spans="1:6" ht="13.8" thickBot="1">
      <c r="A5" s="39" t="s">
        <v>0</v>
      </c>
      <c r="B5" s="45" t="s">
        <v>1</v>
      </c>
      <c r="C5" s="37"/>
      <c r="D5" s="38"/>
      <c r="E5" s="41"/>
      <c r="F5" s="40" t="s">
        <v>93</v>
      </c>
    </row>
    <row r="6" spans="1:6" ht="20.100000000000001" customHeight="1">
      <c r="A6" s="34" t="s">
        <v>113</v>
      </c>
      <c r="B6" s="209" t="s">
        <v>33</v>
      </c>
      <c r="C6" s="209"/>
      <c r="D6" s="209"/>
      <c r="E6" s="209"/>
      <c r="F6" s="188">
        <f>'Objekat 7 grejanje'!F65</f>
        <v>0</v>
      </c>
    </row>
    <row r="7" spans="1:6" ht="20.100000000000001" customHeight="1">
      <c r="A7" s="33" t="s">
        <v>124</v>
      </c>
      <c r="B7" s="210" t="s">
        <v>94</v>
      </c>
      <c r="C7" s="210"/>
      <c r="D7" s="210"/>
      <c r="E7" s="210"/>
      <c r="F7" s="189">
        <f>'Objekat 7 VRF'!F91</f>
        <v>0</v>
      </c>
    </row>
    <row r="8" spans="1:6" ht="20.100000000000001" customHeight="1">
      <c r="A8" s="33" t="s">
        <v>129</v>
      </c>
      <c r="B8" s="212" t="s">
        <v>87</v>
      </c>
      <c r="C8" s="212"/>
      <c r="D8" s="212"/>
      <c r="E8" s="212"/>
      <c r="F8" s="189">
        <f>'Objekat 7 odsis.ventilacija'!F20</f>
        <v>0</v>
      </c>
    </row>
    <row r="9" spans="1:6" ht="20.100000000000001" customHeight="1">
      <c r="A9" s="33" t="s">
        <v>137</v>
      </c>
      <c r="B9" s="212" t="s">
        <v>96</v>
      </c>
      <c r="C9" s="212"/>
      <c r="D9" s="212"/>
      <c r="E9" s="212"/>
      <c r="F9" s="189">
        <f>'Objekat 7 ventilacija'!F43</f>
        <v>0</v>
      </c>
    </row>
    <row r="10" spans="1:6" ht="20.100000000000001" customHeight="1" thickBot="1">
      <c r="A10" s="35" t="s">
        <v>146</v>
      </c>
      <c r="B10" s="213" t="s">
        <v>95</v>
      </c>
      <c r="C10" s="213"/>
      <c r="D10" s="213"/>
      <c r="E10" s="213"/>
      <c r="F10" s="190">
        <f>'Objekat 7 demontazni radovi'!F8</f>
        <v>0</v>
      </c>
    </row>
    <row r="11" spans="1:6" ht="20.100000000000001" customHeight="1" thickBot="1">
      <c r="A11" s="114"/>
      <c r="B11" s="64"/>
      <c r="C11" s="64"/>
      <c r="D11" s="64"/>
      <c r="E11" s="64"/>
      <c r="F11" s="191"/>
    </row>
    <row r="12" spans="1:6" ht="20.100000000000001" customHeight="1" thickBot="1">
      <c r="A12" s="115"/>
      <c r="B12" s="214" t="s">
        <v>259</v>
      </c>
      <c r="C12" s="214"/>
      <c r="D12" s="214"/>
      <c r="E12" s="215"/>
      <c r="F12" s="192">
        <f>SUM(F6:F10)</f>
        <v>0</v>
      </c>
    </row>
    <row r="13" spans="1:6">
      <c r="A13" s="111"/>
      <c r="B13" s="112"/>
      <c r="C13" s="113"/>
      <c r="D13" s="22"/>
      <c r="E13" s="22"/>
      <c r="F13" s="22"/>
    </row>
    <row r="14" spans="1:6" s="1" customFormat="1">
      <c r="A14" s="36"/>
      <c r="C14" s="22"/>
      <c r="D14" s="22"/>
      <c r="E14" s="22"/>
      <c r="F14" s="22"/>
    </row>
    <row r="15" spans="1:6" s="1" customFormat="1">
      <c r="A15" s="36"/>
      <c r="C15" s="22"/>
      <c r="D15" s="22"/>
      <c r="E15" s="22"/>
      <c r="F15" s="22"/>
    </row>
    <row r="16" spans="1:6" s="1" customFormat="1">
      <c r="A16" s="36"/>
      <c r="C16" s="22"/>
      <c r="D16" s="22"/>
      <c r="E16" s="22"/>
      <c r="F16" s="22"/>
    </row>
    <row r="17" spans="1:6" s="1" customFormat="1">
      <c r="A17" s="36"/>
      <c r="B17" s="46"/>
      <c r="C17" s="22"/>
      <c r="D17" s="22"/>
      <c r="E17" s="22"/>
      <c r="F17" s="22"/>
    </row>
    <row r="18" spans="1:6" s="1" customFormat="1">
      <c r="A18" s="36"/>
      <c r="B18" s="46"/>
      <c r="C18" s="22"/>
      <c r="D18" s="22"/>
      <c r="E18" s="22"/>
      <c r="F18" s="22"/>
    </row>
    <row r="19" spans="1:6" s="1" customFormat="1">
      <c r="A19" s="36"/>
      <c r="B19" s="21"/>
      <c r="C19" s="22"/>
      <c r="D19" s="22"/>
      <c r="E19" s="22"/>
      <c r="F19" s="22"/>
    </row>
    <row r="20" spans="1:6" s="1" customFormat="1">
      <c r="A20" s="36"/>
      <c r="B20" s="21"/>
      <c r="C20" s="22"/>
      <c r="D20" s="22"/>
      <c r="E20" s="22"/>
      <c r="F20" s="22"/>
    </row>
    <row r="21" spans="1:6" s="1" customFormat="1">
      <c r="A21" s="36"/>
      <c r="B21" s="21"/>
      <c r="C21" s="22"/>
      <c r="D21" s="22"/>
      <c r="E21" s="22"/>
      <c r="F21" s="22"/>
    </row>
    <row r="22" spans="1:6" s="1" customFormat="1">
      <c r="A22" s="36"/>
      <c r="B22" s="21"/>
      <c r="C22" s="22"/>
      <c r="D22" s="22"/>
      <c r="E22" s="22"/>
      <c r="F22" s="22"/>
    </row>
    <row r="23" spans="1:6" s="1" customFormat="1">
      <c r="A23" s="36"/>
      <c r="B23" s="21"/>
      <c r="C23" s="22"/>
      <c r="D23" s="22"/>
      <c r="E23" s="22"/>
      <c r="F23" s="22"/>
    </row>
    <row r="24" spans="1:6" s="1" customFormat="1">
      <c r="A24" s="36"/>
      <c r="B24" s="21"/>
      <c r="C24" s="22"/>
      <c r="D24" s="22"/>
      <c r="E24" s="22"/>
      <c r="F24" s="22"/>
    </row>
    <row r="25" spans="1:6" s="1" customFormat="1">
      <c r="A25" s="36"/>
      <c r="B25" s="21"/>
      <c r="C25" s="22"/>
      <c r="D25" s="22"/>
      <c r="E25" s="22"/>
      <c r="F25" s="22"/>
    </row>
    <row r="26" spans="1:6" s="1" customFormat="1">
      <c r="A26" s="36"/>
      <c r="B26" s="21"/>
      <c r="C26" s="22"/>
      <c r="D26" s="22"/>
      <c r="E26" s="22"/>
      <c r="F26" s="22"/>
    </row>
    <row r="27" spans="1:6" s="1" customFormat="1">
      <c r="A27" s="23"/>
      <c r="B27" s="24"/>
      <c r="C27" s="22"/>
      <c r="D27" s="22"/>
      <c r="E27" s="22"/>
      <c r="F27" s="22"/>
    </row>
    <row r="28" spans="1:6" s="1" customFormat="1">
      <c r="A28" s="20"/>
      <c r="B28" s="24"/>
      <c r="C28" s="22"/>
      <c r="D28" s="22"/>
      <c r="E28" s="22"/>
      <c r="F28" s="22"/>
    </row>
    <row r="29" spans="1:6" s="1" customFormat="1">
      <c r="A29" s="20"/>
      <c r="B29" s="21"/>
      <c r="C29" s="22"/>
      <c r="D29" s="22"/>
      <c r="E29" s="22"/>
      <c r="F29" s="22"/>
    </row>
    <row r="30" spans="1:6" s="1" customFormat="1">
      <c r="A30" s="20"/>
      <c r="B30" s="21"/>
      <c r="C30" s="22"/>
      <c r="D30" s="22"/>
      <c r="E30" s="22"/>
      <c r="F30" s="22"/>
    </row>
    <row r="31" spans="1:6" s="1" customFormat="1">
      <c r="A31" s="20"/>
      <c r="B31" s="21"/>
      <c r="C31" s="22"/>
      <c r="D31" s="22"/>
      <c r="E31" s="22"/>
      <c r="F31" s="22"/>
    </row>
    <row r="32" spans="1:6" s="1" customFormat="1">
      <c r="A32" s="23"/>
      <c r="B32" s="24"/>
      <c r="C32" s="22"/>
      <c r="D32" s="22"/>
      <c r="E32" s="22"/>
      <c r="F32" s="22"/>
    </row>
    <row r="33" spans="1:6" s="1" customFormat="1">
      <c r="A33" s="20"/>
      <c r="B33" s="24"/>
      <c r="C33" s="22"/>
      <c r="D33" s="22"/>
      <c r="E33" s="22"/>
      <c r="F33" s="22"/>
    </row>
    <row r="34" spans="1:6" s="1" customFormat="1">
      <c r="A34" s="20"/>
      <c r="B34" s="21"/>
      <c r="C34" s="22"/>
      <c r="D34" s="22"/>
      <c r="E34" s="22"/>
      <c r="F34" s="22"/>
    </row>
    <row r="35" spans="1:6" s="1" customFormat="1">
      <c r="A35" s="20"/>
      <c r="B35" s="21"/>
      <c r="C35" s="22"/>
      <c r="D35" s="22"/>
      <c r="E35" s="22"/>
      <c r="F35" s="22"/>
    </row>
    <row r="36" spans="1:6" s="1" customFormat="1">
      <c r="A36" s="23"/>
      <c r="B36" s="24"/>
      <c r="C36" s="22"/>
      <c r="D36" s="22"/>
      <c r="E36" s="22"/>
      <c r="F36" s="22"/>
    </row>
    <row r="37" spans="1:6" s="1" customFormat="1">
      <c r="A37" s="20"/>
      <c r="B37" s="21"/>
      <c r="C37" s="22"/>
      <c r="D37" s="22"/>
      <c r="E37" s="22"/>
      <c r="F37" s="22"/>
    </row>
    <row r="38" spans="1:6" s="1" customFormat="1">
      <c r="A38" s="20"/>
      <c r="B38" s="21"/>
      <c r="C38" s="22"/>
      <c r="D38" s="22"/>
      <c r="E38" s="22"/>
      <c r="F38" s="22"/>
    </row>
    <row r="39" spans="1:6" s="1" customFormat="1">
      <c r="A39" s="20"/>
      <c r="B39" s="21"/>
      <c r="C39" s="22"/>
      <c r="D39" s="22"/>
      <c r="E39" s="22"/>
      <c r="F39" s="22"/>
    </row>
    <row r="40" spans="1:6" s="1" customFormat="1">
      <c r="A40" s="20"/>
      <c r="B40" s="21"/>
      <c r="C40" s="22"/>
      <c r="D40" s="22"/>
      <c r="E40" s="22"/>
      <c r="F40" s="22"/>
    </row>
    <row r="41" spans="1:6" s="1" customFormat="1">
      <c r="A41" s="20"/>
      <c r="B41" s="21"/>
      <c r="C41" s="22"/>
      <c r="D41" s="22"/>
      <c r="E41" s="22"/>
      <c r="F41" s="22"/>
    </row>
    <row r="42" spans="1:6" s="1" customFormat="1">
      <c r="A42" s="20"/>
      <c r="B42" s="21"/>
      <c r="C42" s="22"/>
      <c r="D42" s="22"/>
      <c r="E42" s="22"/>
      <c r="F42" s="22"/>
    </row>
    <row r="43" spans="1:6" s="1" customFormat="1">
      <c r="A43" s="20"/>
      <c r="B43" s="21"/>
      <c r="C43" s="22"/>
      <c r="D43" s="22"/>
      <c r="E43" s="22"/>
      <c r="F43" s="22"/>
    </row>
    <row r="44" spans="1:6" s="1" customFormat="1">
      <c r="A44" s="20"/>
      <c r="B44" s="21"/>
      <c r="C44" s="22"/>
      <c r="D44" s="22"/>
      <c r="E44" s="22"/>
      <c r="F44" s="22"/>
    </row>
    <row r="45" spans="1:6" s="1" customFormat="1">
      <c r="A45" s="20"/>
      <c r="B45" s="21"/>
      <c r="C45" s="22"/>
      <c r="D45" s="22"/>
      <c r="E45" s="22"/>
      <c r="F45" s="22"/>
    </row>
    <row r="46" spans="1:6" s="1" customFormat="1">
      <c r="A46" s="23"/>
      <c r="B46" s="24"/>
      <c r="C46" s="22"/>
      <c r="D46" s="22"/>
      <c r="E46" s="22"/>
      <c r="F46" s="22"/>
    </row>
    <row r="47" spans="1:6" s="1" customFormat="1">
      <c r="A47" s="23"/>
      <c r="B47" s="24"/>
      <c r="C47" s="22"/>
      <c r="D47" s="22"/>
      <c r="E47" s="22"/>
      <c r="F47" s="22"/>
    </row>
    <row r="48" spans="1:6" s="1" customFormat="1">
      <c r="A48" s="20"/>
      <c r="B48" s="21"/>
      <c r="C48" s="22"/>
      <c r="D48" s="22"/>
      <c r="E48" s="22"/>
      <c r="F48" s="22"/>
    </row>
    <row r="49" spans="1:6" s="1" customFormat="1">
      <c r="A49" s="20"/>
      <c r="B49" s="21"/>
      <c r="C49" s="22"/>
      <c r="D49" s="22"/>
      <c r="E49" s="22"/>
      <c r="F49" s="22"/>
    </row>
    <row r="50" spans="1:6" s="1" customFormat="1">
      <c r="A50" s="23"/>
      <c r="B50" s="24"/>
      <c r="C50" s="22"/>
      <c r="D50" s="22"/>
      <c r="E50" s="22"/>
      <c r="F50" s="22"/>
    </row>
    <row r="51" spans="1:6" s="1" customFormat="1">
      <c r="A51" s="20"/>
      <c r="B51" s="21"/>
      <c r="C51" s="22"/>
      <c r="D51" s="22"/>
      <c r="E51" s="22"/>
      <c r="F51" s="22"/>
    </row>
    <row r="52" spans="1:6" s="1" customFormat="1">
      <c r="A52" s="20"/>
      <c r="B52" s="21"/>
      <c r="C52" s="22"/>
      <c r="D52" s="22"/>
      <c r="E52" s="22"/>
      <c r="F52" s="22"/>
    </row>
    <row r="53" spans="1:6" s="1" customFormat="1">
      <c r="A53" s="20"/>
      <c r="B53" s="21"/>
      <c r="C53" s="22"/>
      <c r="D53" s="22"/>
      <c r="E53" s="22"/>
      <c r="F53" s="22"/>
    </row>
    <row r="54" spans="1:6" s="1" customFormat="1">
      <c r="A54" s="20"/>
      <c r="B54" s="21"/>
      <c r="C54" s="22"/>
      <c r="D54" s="22"/>
      <c r="E54" s="22"/>
      <c r="F54" s="22"/>
    </row>
    <row r="55" spans="1:6" s="1" customFormat="1">
      <c r="A55" s="20"/>
      <c r="B55" s="21"/>
      <c r="C55" s="22"/>
      <c r="D55" s="22"/>
      <c r="E55" s="22"/>
      <c r="F55" s="22"/>
    </row>
    <row r="56" spans="1:6" s="1" customFormat="1">
      <c r="A56" s="23"/>
      <c r="B56" s="24"/>
      <c r="C56" s="22"/>
      <c r="D56" s="22"/>
      <c r="E56" s="22"/>
      <c r="F56" s="22"/>
    </row>
    <row r="57" spans="1:6" s="1" customFormat="1">
      <c r="A57" s="20"/>
      <c r="B57" s="21"/>
      <c r="C57" s="22"/>
      <c r="D57" s="22"/>
      <c r="E57" s="22"/>
      <c r="F57" s="22"/>
    </row>
    <row r="58" spans="1:6" s="1" customFormat="1" ht="69.75" customHeight="1">
      <c r="A58" s="23"/>
      <c r="B58" s="25"/>
      <c r="C58" s="22"/>
      <c r="D58" s="22"/>
      <c r="E58" s="22"/>
      <c r="F58" s="22"/>
    </row>
    <row r="59" spans="1:6" s="1" customFormat="1">
      <c r="A59" s="20"/>
      <c r="B59" s="21"/>
      <c r="C59" s="22"/>
      <c r="D59" s="22"/>
      <c r="E59" s="22"/>
      <c r="F59" s="22"/>
    </row>
    <row r="60" spans="1:6" s="1" customFormat="1">
      <c r="A60" s="26"/>
      <c r="B60" s="27"/>
      <c r="C60" s="28"/>
      <c r="D60" s="28"/>
      <c r="E60" s="28"/>
      <c r="F60" s="28"/>
    </row>
  </sheetData>
  <sheetProtection algorithmName="SHA-512" hashValue="vVMl92ul9ouKf0A0wXk+Gk3yR3V3+DEl3jHbD1x8H8Qaarr9+C9G2M2d27+FBAXVJJS3Haq1+nxAatSXfr6K5w==" saltValue="5mqrpuOTcfMJdFo7hZTuxA==" spinCount="100000" sheet="1" formatCells="0" formatColumns="0" formatRows="0" insertColumns="0" insertRows="0" insertHyperlinks="0" deleteColumns="0" deleteRows="0" sort="0" autoFilter="0" pivotTables="0"/>
  <mergeCells count="8">
    <mergeCell ref="B9:E9"/>
    <mergeCell ref="B10:E10"/>
    <mergeCell ref="B12:E12"/>
    <mergeCell ref="A2:F2"/>
    <mergeCell ref="B6:E6"/>
    <mergeCell ref="B7:E7"/>
    <mergeCell ref="A3:F3"/>
    <mergeCell ref="B8:E8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Objekat 7 grejanje</vt:lpstr>
      <vt:lpstr>Objekat 7 VRF</vt:lpstr>
      <vt:lpstr>Objekat 7 odsis.ventilacija</vt:lpstr>
      <vt:lpstr>Objekat 7 ventilacija</vt:lpstr>
      <vt:lpstr>Objekat 7 demontazni radovi</vt:lpstr>
      <vt:lpstr>Objekat 7 rekapitulacija</vt:lpstr>
      <vt:lpstr>'Objekat 7 demontazni radovi'!Print_Area</vt:lpstr>
      <vt:lpstr>'Objekat 7 grejanje'!Print_Area</vt:lpstr>
      <vt:lpstr>'Objekat 7 odsis.ventilacija'!Print_Area</vt:lpstr>
      <vt:lpstr>'Objekat 7 rekapitulacija'!Print_Area</vt:lpstr>
      <vt:lpstr>'Objekat 7 ventilacija'!Print_Area</vt:lpstr>
      <vt:lpstr>'Objekat 7 VRF'!Print_Area</vt:lpstr>
      <vt:lpstr>'Objekat 7 demontazni radovi'!Print_Titles</vt:lpstr>
      <vt:lpstr>'Objekat 7 grejanje'!Print_Titles</vt:lpstr>
      <vt:lpstr>'Objekat 7 odsis.ventilacija'!Print_Titles</vt:lpstr>
      <vt:lpstr>'Objekat 7 rekapitulacija'!Print_Titles</vt:lpstr>
      <vt:lpstr>'Objekat 7 ventilacija'!Print_Titles</vt:lpstr>
      <vt:lpstr>'Objekat 7 VRF'!Print_Titles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Stefani Pasko Sporić</cp:lastModifiedBy>
  <cp:lastPrinted>2019-12-26T10:41:16Z</cp:lastPrinted>
  <dcterms:created xsi:type="dcterms:W3CDTF">1996-12-26T11:58:47Z</dcterms:created>
  <dcterms:modified xsi:type="dcterms:W3CDTF">2019-12-26T10:43:43Z</dcterms:modified>
</cp:coreProperties>
</file>